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oncsa\Documents\Vektor Terep-AAFC\2026\"/>
    </mc:Choice>
  </mc:AlternateContent>
  <xr:revisionPtr revIDLastSave="0" documentId="13_ncr:1_{FB9D8F6E-9EF3-445B-B2A4-B37072566707}" xr6:coauthVersionLast="47" xr6:coauthVersionMax="47" xr10:uidLastSave="{00000000-0000-0000-0000-000000000000}"/>
  <bookViews>
    <workbookView xWindow="0" yWindow="0" windowWidth="20490" windowHeight="10920" xr2:uid="{29F07009-3121-46A1-81A3-D0822110B7E6}"/>
  </bookViews>
  <sheets>
    <sheet name="versenyrejelentkezokKA354-20260" sheetId="1" r:id="rId1"/>
  </sheets>
  <definedNames>
    <definedName name="_xlnm.Print_Area" localSheetId="0">'versenyrejelentkezokKA354-20260'!$A$1:$I$58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K57" i="1"/>
  <c r="N57" i="1"/>
  <c r="O57" i="1" s="1"/>
  <c r="P57" i="1"/>
  <c r="Q57" i="1"/>
  <c r="Q34" i="1" l="1"/>
  <c r="P34" i="1"/>
  <c r="N34" i="1"/>
  <c r="O34" i="1" s="1"/>
  <c r="K34" i="1"/>
  <c r="K33" i="1"/>
  <c r="G34" i="1"/>
  <c r="K12" i="1"/>
  <c r="Q58" i="1"/>
  <c r="Q56" i="1"/>
  <c r="Q54" i="1"/>
  <c r="Q55" i="1"/>
  <c r="Q53" i="1"/>
  <c r="Q50" i="1"/>
  <c r="Q51" i="1"/>
  <c r="Q52" i="1"/>
  <c r="Q48" i="1"/>
  <c r="Q49" i="1"/>
  <c r="Q47" i="1"/>
  <c r="Q45" i="1"/>
  <c r="Q46" i="1"/>
  <c r="Q44" i="1"/>
  <c r="Q43" i="1"/>
  <c r="Q42" i="1"/>
  <c r="Q41" i="1"/>
  <c r="Q40" i="1"/>
  <c r="Q39" i="1"/>
  <c r="Q38" i="1"/>
  <c r="Q36" i="1"/>
  <c r="Q35" i="1"/>
  <c r="Q37" i="1"/>
  <c r="Q33" i="1"/>
  <c r="Q32" i="1"/>
  <c r="Q31" i="1"/>
  <c r="Q29" i="1"/>
  <c r="Q30" i="1"/>
  <c r="Q28" i="1"/>
  <c r="Q27" i="1"/>
  <c r="Q24" i="1"/>
  <c r="Q25" i="1"/>
  <c r="Q23" i="1"/>
  <c r="Q20" i="1"/>
  <c r="Q21" i="1"/>
  <c r="Q26" i="1"/>
  <c r="Q22" i="1"/>
  <c r="Q19" i="1"/>
  <c r="Q18" i="1"/>
  <c r="Q11" i="1"/>
  <c r="Q12" i="1"/>
  <c r="Q14" i="1"/>
  <c r="Q16" i="1"/>
  <c r="Q17" i="1"/>
  <c r="Q13" i="1"/>
  <c r="Q15" i="1"/>
  <c r="Q10" i="1"/>
  <c r="Q9" i="1"/>
  <c r="Q8" i="1"/>
  <c r="Q6" i="1"/>
  <c r="Q5" i="1"/>
  <c r="Q7" i="1"/>
  <c r="Q4" i="1"/>
  <c r="Q2" i="1"/>
  <c r="P58" i="1"/>
  <c r="P56" i="1"/>
  <c r="P54" i="1"/>
  <c r="P55" i="1"/>
  <c r="P53" i="1"/>
  <c r="P50" i="1"/>
  <c r="P51" i="1"/>
  <c r="P52" i="1"/>
  <c r="P48" i="1"/>
  <c r="P49" i="1"/>
  <c r="P47" i="1"/>
  <c r="P45" i="1"/>
  <c r="P46" i="1"/>
  <c r="P44" i="1"/>
  <c r="P43" i="1"/>
  <c r="P42" i="1"/>
  <c r="P41" i="1"/>
  <c r="P40" i="1"/>
  <c r="P39" i="1"/>
  <c r="P38" i="1"/>
  <c r="P36" i="1"/>
  <c r="P35" i="1"/>
  <c r="P37" i="1"/>
  <c r="P33" i="1"/>
  <c r="P32" i="1"/>
  <c r="P31" i="1"/>
  <c r="P29" i="1"/>
  <c r="P30" i="1"/>
  <c r="P28" i="1"/>
  <c r="P27" i="1"/>
  <c r="P24" i="1"/>
  <c r="P25" i="1"/>
  <c r="P23" i="1"/>
  <c r="P20" i="1"/>
  <c r="P21" i="1"/>
  <c r="P26" i="1"/>
  <c r="P22" i="1"/>
  <c r="P19" i="1"/>
  <c r="P18" i="1"/>
  <c r="P11" i="1"/>
  <c r="P12" i="1"/>
  <c r="P14" i="1"/>
  <c r="P16" i="1"/>
  <c r="P17" i="1"/>
  <c r="P13" i="1"/>
  <c r="P15" i="1"/>
  <c r="P10" i="1"/>
  <c r="P9" i="1"/>
  <c r="P8" i="1"/>
  <c r="P6" i="1"/>
  <c r="P5" i="1"/>
  <c r="P7" i="1"/>
  <c r="P4" i="1"/>
  <c r="P2" i="1"/>
  <c r="Q3" i="1"/>
  <c r="P3" i="1"/>
  <c r="N58" i="1"/>
  <c r="O58" i="1" s="1"/>
  <c r="N56" i="1"/>
  <c r="O56" i="1" s="1"/>
  <c r="N54" i="1"/>
  <c r="O54" i="1" s="1"/>
  <c r="N55" i="1"/>
  <c r="O55" i="1" s="1"/>
  <c r="N53" i="1"/>
  <c r="O53" i="1" s="1"/>
  <c r="N50" i="1"/>
  <c r="O50" i="1" s="1"/>
  <c r="N51" i="1"/>
  <c r="O51" i="1" s="1"/>
  <c r="N52" i="1"/>
  <c r="O52" i="1" s="1"/>
  <c r="N48" i="1"/>
  <c r="O48" i="1" s="1"/>
  <c r="N49" i="1"/>
  <c r="O49" i="1" s="1"/>
  <c r="N47" i="1"/>
  <c r="O47" i="1" s="1"/>
  <c r="N45" i="1"/>
  <c r="O45" i="1" s="1"/>
  <c r="N46" i="1"/>
  <c r="O46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6" i="1"/>
  <c r="O36" i="1" s="1"/>
  <c r="N35" i="1"/>
  <c r="O35" i="1" s="1"/>
  <c r="N37" i="1"/>
  <c r="O37" i="1" s="1"/>
  <c r="N33" i="1"/>
  <c r="O33" i="1" s="1"/>
  <c r="N32" i="1"/>
  <c r="O32" i="1" s="1"/>
  <c r="N31" i="1"/>
  <c r="O31" i="1" s="1"/>
  <c r="N29" i="1"/>
  <c r="O29" i="1" s="1"/>
  <c r="N30" i="1"/>
  <c r="O30" i="1" s="1"/>
  <c r="N28" i="1"/>
  <c r="O28" i="1" s="1"/>
  <c r="N27" i="1"/>
  <c r="O27" i="1" s="1"/>
  <c r="N24" i="1"/>
  <c r="O24" i="1" s="1"/>
  <c r="N25" i="1"/>
  <c r="O25" i="1" s="1"/>
  <c r="N23" i="1"/>
  <c r="O23" i="1" s="1"/>
  <c r="N20" i="1"/>
  <c r="O20" i="1" s="1"/>
  <c r="N21" i="1"/>
  <c r="O21" i="1" s="1"/>
  <c r="N26" i="1"/>
  <c r="O26" i="1" s="1"/>
  <c r="N22" i="1"/>
  <c r="O22" i="1" s="1"/>
  <c r="N19" i="1"/>
  <c r="O19" i="1" s="1"/>
  <c r="N18" i="1"/>
  <c r="O18" i="1" s="1"/>
  <c r="N11" i="1"/>
  <c r="O11" i="1" s="1"/>
  <c r="N12" i="1"/>
  <c r="O12" i="1" s="1"/>
  <c r="N14" i="1"/>
  <c r="O14" i="1" s="1"/>
  <c r="N16" i="1"/>
  <c r="O16" i="1" s="1"/>
  <c r="N17" i="1"/>
  <c r="O17" i="1" s="1"/>
  <c r="N13" i="1"/>
  <c r="O13" i="1" s="1"/>
  <c r="N15" i="1"/>
  <c r="O15" i="1" s="1"/>
  <c r="N10" i="1"/>
  <c r="O10" i="1" s="1"/>
  <c r="N9" i="1"/>
  <c r="O9" i="1" s="1"/>
  <c r="N8" i="1"/>
  <c r="O8" i="1" s="1"/>
  <c r="N6" i="1"/>
  <c r="O6" i="1" s="1"/>
  <c r="N5" i="1"/>
  <c r="O5" i="1" s="1"/>
  <c r="N7" i="1"/>
  <c r="O7" i="1" s="1"/>
  <c r="N4" i="1"/>
  <c r="O4" i="1" s="1"/>
  <c r="N2" i="1"/>
  <c r="O2" i="1" s="1"/>
  <c r="K58" i="1"/>
  <c r="K56" i="1"/>
  <c r="K54" i="1"/>
  <c r="K55" i="1"/>
  <c r="K53" i="1"/>
  <c r="K50" i="1"/>
  <c r="K51" i="1"/>
  <c r="K52" i="1"/>
  <c r="K48" i="1"/>
  <c r="K49" i="1"/>
  <c r="K47" i="1"/>
  <c r="K45" i="1"/>
  <c r="K46" i="1"/>
  <c r="K44" i="1"/>
  <c r="K43" i="1"/>
  <c r="K42" i="1"/>
  <c r="K41" i="1"/>
  <c r="K40" i="1"/>
  <c r="K39" i="1"/>
  <c r="K38" i="1"/>
  <c r="K36" i="1"/>
  <c r="K35" i="1"/>
  <c r="K37" i="1"/>
  <c r="K32" i="1"/>
  <c r="K31" i="1"/>
  <c r="K29" i="1"/>
  <c r="K30" i="1"/>
  <c r="K28" i="1"/>
  <c r="K27" i="1"/>
  <c r="K24" i="1"/>
  <c r="K25" i="1"/>
  <c r="K23" i="1"/>
  <c r="K20" i="1"/>
  <c r="K21" i="1"/>
  <c r="K26" i="1"/>
  <c r="K22" i="1"/>
  <c r="K19" i="1"/>
  <c r="K18" i="1"/>
  <c r="K11" i="1"/>
  <c r="K14" i="1"/>
  <c r="K16" i="1"/>
  <c r="K17" i="1"/>
  <c r="K13" i="1"/>
  <c r="K15" i="1"/>
  <c r="K10" i="1"/>
  <c r="K9" i="1"/>
  <c r="K8" i="1"/>
  <c r="K6" i="1"/>
  <c r="K5" i="1"/>
  <c r="K7" i="1"/>
  <c r="K4" i="1"/>
  <c r="K2" i="1"/>
  <c r="G58" i="1"/>
  <c r="G56" i="1"/>
  <c r="G54" i="1"/>
  <c r="G55" i="1"/>
  <c r="G53" i="1"/>
  <c r="G50" i="1"/>
  <c r="G51" i="1"/>
  <c r="G52" i="1"/>
  <c r="G48" i="1"/>
  <c r="G49" i="1"/>
  <c r="G47" i="1"/>
  <c r="G45" i="1"/>
  <c r="G46" i="1"/>
  <c r="G44" i="1"/>
  <c r="G43" i="1"/>
  <c r="G42" i="1"/>
  <c r="G41" i="1"/>
  <c r="G40" i="1"/>
  <c r="G39" i="1"/>
  <c r="G38" i="1"/>
  <c r="G36" i="1"/>
  <c r="G35" i="1"/>
  <c r="G37" i="1"/>
  <c r="G33" i="1"/>
  <c r="G32" i="1"/>
  <c r="G31" i="1"/>
  <c r="G29" i="1"/>
  <c r="G30" i="1"/>
  <c r="G28" i="1"/>
  <c r="G27" i="1"/>
  <c r="G24" i="1"/>
  <c r="G25" i="1"/>
  <c r="G23" i="1"/>
  <c r="G20" i="1"/>
  <c r="G21" i="1"/>
  <c r="G26" i="1"/>
  <c r="G22" i="1"/>
  <c r="G19" i="1"/>
  <c r="G18" i="1"/>
  <c r="G11" i="1"/>
  <c r="G12" i="1"/>
  <c r="G14" i="1"/>
  <c r="G16" i="1"/>
  <c r="G17" i="1"/>
  <c r="G13" i="1"/>
  <c r="G15" i="1"/>
  <c r="G10" i="1"/>
  <c r="G9" i="1"/>
  <c r="G8" i="1"/>
  <c r="G6" i="1"/>
  <c r="G5" i="1"/>
  <c r="G7" i="1"/>
  <c r="G4" i="1"/>
  <c r="G2" i="1"/>
  <c r="N3" i="1"/>
  <c r="O3" i="1" s="1"/>
  <c r="K3" i="1"/>
  <c r="G3" i="1"/>
</calcChain>
</file>

<file path=xl/sharedStrings.xml><?xml version="1.0" encoding="utf-8"?>
<sst xmlns="http://schemas.openxmlformats.org/spreadsheetml/2006/main" count="241" uniqueCount="122">
  <si>
    <t>Név</t>
  </si>
  <si>
    <t>egyesulet</t>
  </si>
  <si>
    <t>Hajdu Tamás</t>
  </si>
  <si>
    <t>Segősdi HÍE</t>
  </si>
  <si>
    <t>Szij Emese</t>
  </si>
  <si>
    <t>Boronkai Hagyományörző ÍE</t>
  </si>
  <si>
    <t>Szij Zsolt</t>
  </si>
  <si>
    <t>Gura József Tamás</t>
  </si>
  <si>
    <t>Kapos Íjász Egyesület</t>
  </si>
  <si>
    <t>Alibi Íjász Klub Közhasznú Egyesület</t>
  </si>
  <si>
    <t>Péter Zsolt</t>
  </si>
  <si>
    <t>Rakonczai Erzsébet</t>
  </si>
  <si>
    <t>Ring SE</t>
  </si>
  <si>
    <t>Füle László</t>
  </si>
  <si>
    <t>Rácalmás SE</t>
  </si>
  <si>
    <t>Elhart  Csaba</t>
  </si>
  <si>
    <t>Gabnai Sándor</t>
  </si>
  <si>
    <t>Tatabányai ÍE</t>
  </si>
  <si>
    <t>Farkas Andrea</t>
  </si>
  <si>
    <t>Terepíjász Egyesület Ajka</t>
  </si>
  <si>
    <t xml:space="preserve">Peczen Margit Mónika </t>
  </si>
  <si>
    <t>Sárvári HÍE</t>
  </si>
  <si>
    <t>Tomsics Balázs</t>
  </si>
  <si>
    <t>Szűcs Eszter Ágnes</t>
  </si>
  <si>
    <t>Farkas Mihály</t>
  </si>
  <si>
    <t>Németh Zsolt Ferenc</t>
  </si>
  <si>
    <t>Alsóörsi Sportegyesület</t>
  </si>
  <si>
    <t>Fucsák József</t>
  </si>
  <si>
    <t>Beke Róbert</t>
  </si>
  <si>
    <t>Paksi CELŐKE</t>
  </si>
  <si>
    <t>Hajdu László</t>
  </si>
  <si>
    <t>Haza-Húzó Íjász SE</t>
  </si>
  <si>
    <t>Kakas István</t>
  </si>
  <si>
    <t>Ráckeve Íjász Sport Klub</t>
  </si>
  <si>
    <t>Fábos László</t>
  </si>
  <si>
    <t>Kálmán Hunor</t>
  </si>
  <si>
    <t>Vektor ÍK</t>
  </si>
  <si>
    <t>Kovács Attila</t>
  </si>
  <si>
    <t xml:space="preserve">Haklik Szabolcs </t>
  </si>
  <si>
    <t>Soproni Rendészeti SE</t>
  </si>
  <si>
    <t>Márkus Diána Mária</t>
  </si>
  <si>
    <t>Horváth  Gábor</t>
  </si>
  <si>
    <t>Mesteríjász Kft.</t>
  </si>
  <si>
    <t>Schauermann Soma</t>
  </si>
  <si>
    <t>Balatonfőkajári ÍSHE</t>
  </si>
  <si>
    <t xml:space="preserve">Kresz  Viktor </t>
  </si>
  <si>
    <t>Mecsek Íjász Egyesület</t>
  </si>
  <si>
    <t>Tóth László</t>
  </si>
  <si>
    <t>Molnár József</t>
  </si>
  <si>
    <t>Bakonyjákói ÍHE</t>
  </si>
  <si>
    <t xml:space="preserve">Huszár  Zoltán </t>
  </si>
  <si>
    <t>Tolnai Tájak ÍE</t>
  </si>
  <si>
    <t>Németh  Zoltan</t>
  </si>
  <si>
    <t>Peytu ÍHE</t>
  </si>
  <si>
    <t>Szájer Tamás</t>
  </si>
  <si>
    <t>Sajtos Róbert</t>
  </si>
  <si>
    <t>Gál Attila dr.</t>
  </si>
  <si>
    <t>Torma József</t>
  </si>
  <si>
    <t>Dr. Nagy Éva Borbála</t>
  </si>
  <si>
    <t>Nyeste Attila</t>
  </si>
  <si>
    <t xml:space="preserve">Piszklák  Tibor </t>
  </si>
  <si>
    <t>Gergely Gábor</t>
  </si>
  <si>
    <t>Simon Péter</t>
  </si>
  <si>
    <t>Kalmár Ferenc</t>
  </si>
  <si>
    <t>Móri SE Íjász Szakosztály</t>
  </si>
  <si>
    <t>ifj.Bóka László</t>
  </si>
  <si>
    <t>Bóka László</t>
  </si>
  <si>
    <t>Józsa  Emma</t>
  </si>
  <si>
    <t>Józsa Zsombor</t>
  </si>
  <si>
    <t>Hahn Árpád</t>
  </si>
  <si>
    <t xml:space="preserve">Juhász  Balázs Dávid </t>
  </si>
  <si>
    <t>DSZC-Letizia Sc Egyesület</t>
  </si>
  <si>
    <t>Benkő Nóra</t>
  </si>
  <si>
    <t>Hétdombi KSE</t>
  </si>
  <si>
    <t>Oláh Fruzsina Kira</t>
  </si>
  <si>
    <t>Kiliti Íjász és Szabadidő Egyesület</t>
  </si>
  <si>
    <t>Oláh Zsóka Kincső</t>
  </si>
  <si>
    <t>Oláh László</t>
  </si>
  <si>
    <t>Molnár Ferenc</t>
  </si>
  <si>
    <t>Szomora Adrien</t>
  </si>
  <si>
    <t>Novákovics András</t>
  </si>
  <si>
    <t xml:space="preserve">Kozma  Bendegúz </t>
  </si>
  <si>
    <t>Gazda Bálint Roland</t>
  </si>
  <si>
    <t>Kat. röv.</t>
  </si>
  <si>
    <t>B50+F</t>
  </si>
  <si>
    <t>BU18F</t>
  </si>
  <si>
    <t>C50+F</t>
  </si>
  <si>
    <t>C50+N</t>
  </si>
  <si>
    <t>CU15N</t>
  </si>
  <si>
    <t>HU50+F</t>
  </si>
  <si>
    <t>CFF</t>
  </si>
  <si>
    <t>BFN</t>
  </si>
  <si>
    <t>BFF</t>
  </si>
  <si>
    <t>HUFF</t>
  </si>
  <si>
    <t>PBHBFF</t>
  </si>
  <si>
    <t>HUU15F</t>
  </si>
  <si>
    <t>PBHB50+F</t>
  </si>
  <si>
    <t>PBHBFN</t>
  </si>
  <si>
    <t>RU15F</t>
  </si>
  <si>
    <t>RU15N</t>
  </si>
  <si>
    <t>TRLBFF</t>
  </si>
  <si>
    <t>RU18N</t>
  </si>
  <si>
    <t>TRLB50+F</t>
  </si>
  <si>
    <t>TRRB50+F</t>
  </si>
  <si>
    <t>TRRBFF</t>
  </si>
  <si>
    <t>TRRBFN</t>
  </si>
  <si>
    <t>TRRBU15F</t>
  </si>
  <si>
    <t>TRRBU15N</t>
  </si>
  <si>
    <t>TRRBU18F</t>
  </si>
  <si>
    <t>%</t>
  </si>
  <si>
    <t>Össz.</t>
  </si>
  <si>
    <t>I.nap</t>
  </si>
  <si>
    <t>Csapat</t>
  </si>
  <si>
    <t>II. nap</t>
  </si>
  <si>
    <t>Helyezés</t>
  </si>
  <si>
    <t>Péntek Áron</t>
  </si>
  <si>
    <t>A</t>
  </si>
  <si>
    <t>B</t>
  </si>
  <si>
    <t>C</t>
  </si>
  <si>
    <t>D</t>
  </si>
  <si>
    <t>: sportolói kártya</t>
  </si>
  <si>
    <t>: csak egy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</si>
</sst>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33" borderId="0" xfId="0" applyFill="1"/>
    <xf numFmtId="0" fontId="0" fillId="0" borderId="0" xfId="0" applyAlignment="1">
      <alignment horizontal="center"/>
    </xf>
    <xf numFmtId="0" fontId="19" fillId="0" borderId="0" xfId="0" applyFont="1"/>
    <xf numFmtId="0" fontId="19" fillId="33" borderId="12" xfId="0" applyFont="1" applyFill="1" applyBorder="1"/>
    <xf numFmtId="0" fontId="19" fillId="0" borderId="12" xfId="0" applyFont="1" applyBorder="1"/>
    <xf numFmtId="0" fontId="19" fillId="33" borderId="10" xfId="0" applyFont="1" applyFill="1" applyBorder="1"/>
    <xf numFmtId="0" fontId="19" fillId="0" borderId="10" xfId="0" applyFont="1" applyBorder="1"/>
    <xf numFmtId="0" fontId="19" fillId="33" borderId="14" xfId="0" applyFont="1" applyFill="1" applyBorder="1"/>
    <xf numFmtId="0" fontId="19" fillId="33" borderId="15" xfId="0" applyFont="1" applyFill="1" applyBorder="1"/>
    <xf numFmtId="0" fontId="18" fillId="0" borderId="13" xfId="0" applyFont="1" applyBorder="1" applyAlignment="1">
      <alignment horizontal="center"/>
    </xf>
    <xf numFmtId="9" fontId="18" fillId="0" borderId="13" xfId="43" applyFont="1" applyBorder="1" applyAlignment="1">
      <alignment horizontal="center"/>
    </xf>
    <xf numFmtId="9" fontId="19" fillId="33" borderId="14" xfId="43" applyFont="1" applyFill="1" applyBorder="1"/>
    <xf numFmtId="9" fontId="19" fillId="33" borderId="12" xfId="43" applyFont="1" applyFill="1" applyBorder="1"/>
    <xf numFmtId="9" fontId="19" fillId="0" borderId="12" xfId="43" applyFont="1" applyBorder="1"/>
    <xf numFmtId="9" fontId="19" fillId="0" borderId="12" xfId="43" applyFont="1" applyFill="1" applyBorder="1"/>
    <xf numFmtId="9" fontId="19" fillId="0" borderId="0" xfId="43" applyFont="1" applyFill="1"/>
    <xf numFmtId="9" fontId="19" fillId="0" borderId="0" xfId="43" applyFont="1"/>
    <xf numFmtId="2" fontId="19" fillId="0" borderId="0" xfId="42" applyNumberFormat="1" applyFont="1" applyFill="1"/>
    <xf numFmtId="2" fontId="19" fillId="0" borderId="0" xfId="42" applyNumberFormat="1" applyFont="1"/>
    <xf numFmtId="1" fontId="18" fillId="0" borderId="13" xfId="42" applyNumberFormat="1" applyFont="1" applyBorder="1" applyAlignment="1">
      <alignment horizontal="center"/>
    </xf>
    <xf numFmtId="1" fontId="19" fillId="33" borderId="14" xfId="42" applyNumberFormat="1" applyFont="1" applyFill="1" applyBorder="1"/>
    <xf numFmtId="1" fontId="19" fillId="33" borderId="12" xfId="42" applyNumberFormat="1" applyFont="1" applyFill="1" applyBorder="1"/>
    <xf numFmtId="1" fontId="19" fillId="0" borderId="12" xfId="42" applyNumberFormat="1" applyFont="1" applyBorder="1"/>
    <xf numFmtId="1" fontId="19" fillId="0" borderId="12" xfId="42" applyNumberFormat="1" applyFont="1" applyFill="1" applyBorder="1"/>
    <xf numFmtId="1" fontId="18" fillId="0" borderId="17" xfId="42" applyNumberFormat="1" applyFont="1" applyBorder="1" applyAlignment="1">
      <alignment horizontal="center"/>
    </xf>
    <xf numFmtId="1" fontId="19" fillId="33" borderId="15" xfId="42" applyNumberFormat="1" applyFont="1" applyFill="1" applyBorder="1"/>
    <xf numFmtId="1" fontId="19" fillId="33" borderId="10" xfId="42" applyNumberFormat="1" applyFont="1" applyFill="1" applyBorder="1"/>
    <xf numFmtId="1" fontId="19" fillId="0" borderId="10" xfId="42" applyNumberFormat="1" applyFont="1" applyBorder="1"/>
    <xf numFmtId="1" fontId="19" fillId="0" borderId="10" xfId="42" applyNumberFormat="1" applyFont="1" applyFill="1" applyBorder="1"/>
    <xf numFmtId="0" fontId="18" fillId="0" borderId="18" xfId="0" applyFont="1" applyBorder="1" applyAlignment="1">
      <alignment horizontal="center"/>
    </xf>
    <xf numFmtId="0" fontId="19" fillId="33" borderId="19" xfId="0" applyFont="1" applyFill="1" applyBorder="1"/>
    <xf numFmtId="0" fontId="19" fillId="33" borderId="20" xfId="0" applyFont="1" applyFill="1" applyBorder="1"/>
    <xf numFmtId="0" fontId="19" fillId="0" borderId="20" xfId="0" applyFont="1" applyBorder="1"/>
    <xf numFmtId="164" fontId="18" fillId="0" borderId="13" xfId="42" applyNumberFormat="1" applyFont="1" applyBorder="1" applyAlignment="1">
      <alignment horizontal="center"/>
    </xf>
    <xf numFmtId="164" fontId="18" fillId="0" borderId="13" xfId="42" applyNumberFormat="1" applyFont="1" applyBorder="1" applyAlignment="1">
      <alignment horizontal="center" vertical="center"/>
    </xf>
    <xf numFmtId="164" fontId="19" fillId="33" borderId="14" xfId="42" applyNumberFormat="1" applyFont="1" applyFill="1" applyBorder="1"/>
    <xf numFmtId="164" fontId="19" fillId="33" borderId="12" xfId="42" applyNumberFormat="1" applyFont="1" applyFill="1" applyBorder="1"/>
    <xf numFmtId="164" fontId="19" fillId="0" borderId="12" xfId="42" applyNumberFormat="1" applyFont="1" applyBorder="1"/>
    <xf numFmtId="164" fontId="19" fillId="0" borderId="12" xfId="42" applyNumberFormat="1" applyFont="1" applyFill="1" applyBorder="1"/>
    <xf numFmtId="164" fontId="19" fillId="0" borderId="0" xfId="42" applyNumberFormat="1" applyFont="1" applyFill="1"/>
    <xf numFmtId="164" fontId="19" fillId="0" borderId="0" xfId="42" applyNumberFormat="1" applyFont="1"/>
    <xf numFmtId="164" fontId="19" fillId="33" borderId="14" xfId="42" applyNumberFormat="1" applyFont="1" applyFill="1" applyBorder="1" applyAlignment="1">
      <alignment horizontal="center" vertical="center"/>
    </xf>
    <xf numFmtId="164" fontId="19" fillId="33" borderId="12" xfId="42" applyNumberFormat="1" applyFont="1" applyFill="1" applyBorder="1" applyAlignment="1">
      <alignment horizontal="center" vertical="center"/>
    </xf>
    <xf numFmtId="164" fontId="19" fillId="0" borderId="12" xfId="42" applyNumberFormat="1" applyFont="1" applyBorder="1" applyAlignment="1">
      <alignment horizontal="center" vertical="center"/>
    </xf>
    <xf numFmtId="164" fontId="19" fillId="0" borderId="12" xfId="42" applyNumberFormat="1" applyFont="1" applyFill="1" applyBorder="1" applyAlignment="1">
      <alignment horizontal="center" vertical="center"/>
    </xf>
    <xf numFmtId="164" fontId="19" fillId="0" borderId="0" xfId="42" applyNumberFormat="1" applyFont="1" applyFill="1" applyAlignment="1">
      <alignment horizontal="center" vertical="center"/>
    </xf>
    <xf numFmtId="164" fontId="19" fillId="0" borderId="0" xfId="42" applyNumberFormat="1" applyFont="1" applyAlignment="1">
      <alignment horizontal="center" vertical="center"/>
    </xf>
    <xf numFmtId="0" fontId="18" fillId="0" borderId="21" xfId="0" applyFont="1" applyBorder="1" applyAlignment="1">
      <alignment horizontal="center"/>
    </xf>
    <xf numFmtId="0" fontId="19" fillId="33" borderId="23" xfId="0" applyFont="1" applyFill="1" applyBorder="1"/>
    <xf numFmtId="0" fontId="19" fillId="33" borderId="24" xfId="0" applyFont="1" applyFill="1" applyBorder="1"/>
    <xf numFmtId="0" fontId="19" fillId="0" borderId="24" xfId="0" applyFont="1" applyBorder="1"/>
    <xf numFmtId="164" fontId="18" fillId="0" borderId="0" xfId="42" applyNumberFormat="1" applyFont="1" applyFill="1"/>
    <xf numFmtId="0" fontId="18" fillId="0" borderId="13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0" fillId="34" borderId="0" xfId="0" applyFill="1"/>
    <xf numFmtId="0" fontId="18" fillId="33" borderId="16" xfId="0" applyFont="1" applyFill="1" applyBorder="1"/>
    <xf numFmtId="0" fontId="18" fillId="33" borderId="11" xfId="0" applyFont="1" applyFill="1" applyBorder="1"/>
    <xf numFmtId="0" fontId="18" fillId="0" borderId="11" xfId="0" applyFont="1" applyBorder="1"/>
    <xf numFmtId="0" fontId="18" fillId="0" borderId="0" xfId="0" applyFont="1"/>
    <xf numFmtId="0" fontId="18" fillId="33" borderId="14" xfId="0" applyFont="1" applyFill="1" applyBorder="1"/>
    <xf numFmtId="0" fontId="18" fillId="33" borderId="12" xfId="0" applyFont="1" applyFill="1" applyBorder="1"/>
    <xf numFmtId="0" fontId="18" fillId="0" borderId="12" xfId="0" applyFont="1" applyBorder="1"/>
    <xf numFmtId="0" fontId="19" fillId="36" borderId="20" xfId="0" applyFont="1" applyFill="1" applyBorder="1"/>
    <xf numFmtId="9" fontId="19" fillId="36" borderId="12" xfId="43" applyFont="1" applyFill="1" applyBorder="1"/>
    <xf numFmtId="164" fontId="19" fillId="36" borderId="12" xfId="42" applyNumberFormat="1" applyFont="1" applyFill="1" applyBorder="1" applyAlignment="1">
      <alignment horizontal="center" vertical="center"/>
    </xf>
    <xf numFmtId="0" fontId="19" fillId="36" borderId="12" xfId="0" applyFont="1" applyFill="1" applyBorder="1"/>
    <xf numFmtId="0" fontId="19" fillId="35" borderId="12" xfId="0" applyFont="1" applyFill="1" applyBorder="1"/>
    <xf numFmtId="0" fontId="19" fillId="35" borderId="14" xfId="0" applyFont="1" applyFill="1" applyBorder="1"/>
    <xf numFmtId="0" fontId="19" fillId="37" borderId="12" xfId="0" applyFont="1" applyFill="1" applyBorder="1"/>
    <xf numFmtId="0" fontId="19" fillId="0" borderId="0" xfId="0" applyFont="1" applyAlignment="1">
      <alignment horizontal="center"/>
    </xf>
    <xf numFmtId="0" fontId="18" fillId="33" borderId="14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9" fillId="37" borderId="0" xfId="0" applyFont="1" applyFill="1"/>
    <xf numFmtId="164" fontId="19" fillId="36" borderId="0" xfId="0" applyNumberFormat="1" applyFont="1" applyFill="1"/>
    <xf numFmtId="0" fontId="18" fillId="36" borderId="11" xfId="0" applyFont="1" applyFill="1" applyBorder="1"/>
    <xf numFmtId="1" fontId="19" fillId="36" borderId="12" xfId="42" applyNumberFormat="1" applyFont="1" applyFill="1" applyBorder="1"/>
    <xf numFmtId="1" fontId="19" fillId="36" borderId="10" xfId="42" applyNumberFormat="1" applyFont="1" applyFill="1" applyBorder="1"/>
  </cellXfs>
  <cellStyles count="44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zres" xfId="42" builtinId="3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C402-CA35-4E4E-8841-97201B835552}">
  <dimension ref="A1:AM63"/>
  <sheetViews>
    <sheetView tabSelected="1" topLeftCell="A22" workbookViewId="0">
      <selection activeCell="C24" sqref="C24"/>
    </sheetView>
  </sheetViews>
  <sheetFormatPr defaultRowHeight="15" x14ac:dyDescent="0.25"/>
  <cols>
    <col min="1" max="1" width="21.85546875" style="59" customWidth="1"/>
    <col min="2" max="2" width="32.85546875" style="3" customWidth="1"/>
    <col min="3" max="3" width="11.85546875" style="3" customWidth="1"/>
    <col min="4" max="4" width="3.7109375" style="3" customWidth="1"/>
    <col min="5" max="5" width="3.42578125" style="3" customWidth="1"/>
    <col min="6" max="6" width="9.140625" style="59"/>
    <col min="7" max="7" width="6.85546875" style="17" customWidth="1"/>
    <col min="8" max="9" width="6.85546875" style="19" customWidth="1"/>
    <col min="10" max="10" width="9.140625" style="3"/>
    <col min="11" max="11" width="5.85546875" style="17" customWidth="1"/>
    <col min="12" max="13" width="5.85546875" style="47" customWidth="1"/>
    <col min="14" max="14" width="10.5703125" style="3" customWidth="1"/>
    <col min="15" max="15" width="9.140625" style="17"/>
    <col min="16" max="16" width="6.140625" style="41" customWidth="1"/>
    <col min="17" max="17" width="5.7109375" style="41" customWidth="1"/>
    <col min="18" max="18" width="10.140625" style="74" customWidth="1"/>
    <col min="19" max="19" width="11.7109375" style="41" customWidth="1"/>
    <col min="20" max="21" width="9.140625" style="3"/>
  </cols>
  <sheetData>
    <row r="1" spans="1:39" s="2" customFormat="1" ht="16.5" customHeight="1" thickTop="1" thickBot="1" x14ac:dyDescent="0.3">
      <c r="A1" s="10" t="s">
        <v>0</v>
      </c>
      <c r="B1" s="10" t="s">
        <v>1</v>
      </c>
      <c r="C1" s="10" t="s">
        <v>83</v>
      </c>
      <c r="D1" s="53" t="s">
        <v>112</v>
      </c>
      <c r="E1" s="54"/>
      <c r="F1" s="48" t="s">
        <v>111</v>
      </c>
      <c r="G1" s="11" t="s">
        <v>109</v>
      </c>
      <c r="H1" s="20">
        <v>6</v>
      </c>
      <c r="I1" s="25">
        <v>5</v>
      </c>
      <c r="J1" s="30" t="s">
        <v>113</v>
      </c>
      <c r="K1" s="11" t="s">
        <v>109</v>
      </c>
      <c r="L1" s="35">
        <v>6</v>
      </c>
      <c r="M1" s="35">
        <v>5</v>
      </c>
      <c r="N1" s="10" t="s">
        <v>110</v>
      </c>
      <c r="O1" s="11" t="s">
        <v>109</v>
      </c>
      <c r="P1" s="34">
        <v>6</v>
      </c>
      <c r="Q1" s="34">
        <v>5</v>
      </c>
      <c r="R1" s="10" t="s">
        <v>114</v>
      </c>
      <c r="S1" s="70"/>
      <c r="T1" s="70"/>
    </row>
    <row r="2" spans="1:39" s="1" customFormat="1" ht="15.75" thickTop="1" x14ac:dyDescent="0.25">
      <c r="A2" s="60" t="s">
        <v>54</v>
      </c>
      <c r="B2" s="8" t="s">
        <v>8</v>
      </c>
      <c r="C2" s="8" t="s">
        <v>84</v>
      </c>
      <c r="D2" s="9">
        <v>15</v>
      </c>
      <c r="E2" s="49" t="s">
        <v>118</v>
      </c>
      <c r="F2" s="56">
        <v>237</v>
      </c>
      <c r="G2" s="12">
        <f t="shared" ref="G2:G33" si="0">F2/432</f>
        <v>0.54861111111111116</v>
      </c>
      <c r="H2" s="21">
        <v>4</v>
      </c>
      <c r="I2" s="26">
        <v>8</v>
      </c>
      <c r="J2" s="31">
        <v>229</v>
      </c>
      <c r="K2" s="12">
        <f t="shared" ref="K2:K33" si="1">J2/432</f>
        <v>0.53009259259259256</v>
      </c>
      <c r="L2" s="42">
        <v>5</v>
      </c>
      <c r="M2" s="42">
        <v>10</v>
      </c>
      <c r="N2" s="68">
        <f t="shared" ref="N2:N33" si="2">J2+F2</f>
        <v>466</v>
      </c>
      <c r="O2" s="12">
        <f t="shared" ref="O2:O33" si="3">N2/864</f>
        <v>0.53935185185185186</v>
      </c>
      <c r="P2" s="36">
        <f t="shared" ref="P2:P33" si="4">L2+H2</f>
        <v>9</v>
      </c>
      <c r="Q2" s="36">
        <f t="shared" ref="Q2:Q33" si="5">M2+I2</f>
        <v>18</v>
      </c>
      <c r="R2" s="71">
        <v>1</v>
      </c>
      <c r="S2" s="3"/>
      <c r="T2" s="3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9" s="1" customFormat="1" x14ac:dyDescent="0.25">
      <c r="A3" s="61" t="s">
        <v>16</v>
      </c>
      <c r="B3" s="4" t="s">
        <v>17</v>
      </c>
      <c r="C3" s="4" t="s">
        <v>84</v>
      </c>
      <c r="D3" s="6">
        <v>15</v>
      </c>
      <c r="E3" s="50" t="s">
        <v>116</v>
      </c>
      <c r="F3" s="57">
        <v>176</v>
      </c>
      <c r="G3" s="13">
        <f t="shared" si="0"/>
        <v>0.40740740740740738</v>
      </c>
      <c r="H3" s="22">
        <v>4</v>
      </c>
      <c r="I3" s="27">
        <v>7</v>
      </c>
      <c r="J3" s="63"/>
      <c r="K3" s="64">
        <f t="shared" si="1"/>
        <v>0</v>
      </c>
      <c r="L3" s="65"/>
      <c r="M3" s="65"/>
      <c r="N3" s="66">
        <f t="shared" si="2"/>
        <v>176</v>
      </c>
      <c r="O3" s="13">
        <f t="shared" si="3"/>
        <v>0.20370370370370369</v>
      </c>
      <c r="P3" s="37">
        <f t="shared" si="4"/>
        <v>4</v>
      </c>
      <c r="Q3" s="37">
        <f t="shared" si="5"/>
        <v>7</v>
      </c>
      <c r="R3" s="72">
        <v>2</v>
      </c>
      <c r="S3" s="3"/>
      <c r="T3" s="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9" x14ac:dyDescent="0.25">
      <c r="A4" s="62" t="s">
        <v>32</v>
      </c>
      <c r="B4" s="5" t="s">
        <v>33</v>
      </c>
      <c r="C4" s="5" t="s">
        <v>92</v>
      </c>
      <c r="D4" s="7">
        <v>13</v>
      </c>
      <c r="E4" s="51" t="s">
        <v>116</v>
      </c>
      <c r="F4" s="58">
        <v>319</v>
      </c>
      <c r="G4" s="14">
        <f t="shared" si="0"/>
        <v>0.73842592592592593</v>
      </c>
      <c r="H4" s="23">
        <v>13</v>
      </c>
      <c r="I4" s="28">
        <v>19</v>
      </c>
      <c r="J4" s="33">
        <v>299</v>
      </c>
      <c r="K4" s="14">
        <f t="shared" si="1"/>
        <v>0.69212962962962965</v>
      </c>
      <c r="L4" s="44">
        <v>8</v>
      </c>
      <c r="M4" s="44">
        <v>20</v>
      </c>
      <c r="N4" s="67">
        <f t="shared" si="2"/>
        <v>618</v>
      </c>
      <c r="O4" s="14">
        <f t="shared" si="3"/>
        <v>0.71527777777777779</v>
      </c>
      <c r="P4" s="38">
        <f t="shared" si="4"/>
        <v>21</v>
      </c>
      <c r="Q4" s="38">
        <f t="shared" si="5"/>
        <v>39</v>
      </c>
      <c r="R4" s="73">
        <v>1</v>
      </c>
      <c r="S4" s="3"/>
      <c r="U4"/>
    </row>
    <row r="5" spans="1:39" x14ac:dyDescent="0.25">
      <c r="A5" s="62" t="s">
        <v>48</v>
      </c>
      <c r="B5" s="5" t="s">
        <v>49</v>
      </c>
      <c r="C5" s="5" t="s">
        <v>92</v>
      </c>
      <c r="D5" s="7">
        <v>13</v>
      </c>
      <c r="E5" s="51" t="s">
        <v>118</v>
      </c>
      <c r="F5" s="58">
        <v>303</v>
      </c>
      <c r="G5" s="14">
        <f t="shared" si="0"/>
        <v>0.70138888888888884</v>
      </c>
      <c r="H5" s="23">
        <v>10</v>
      </c>
      <c r="I5" s="28">
        <v>18</v>
      </c>
      <c r="J5" s="33">
        <v>307</v>
      </c>
      <c r="K5" s="14">
        <f t="shared" si="1"/>
        <v>0.71064814814814814</v>
      </c>
      <c r="L5" s="44">
        <v>13</v>
      </c>
      <c r="M5" s="44">
        <v>15</v>
      </c>
      <c r="N5" s="67">
        <f t="shared" si="2"/>
        <v>610</v>
      </c>
      <c r="O5" s="14">
        <f t="shared" si="3"/>
        <v>0.70601851851851849</v>
      </c>
      <c r="P5" s="38">
        <f t="shared" si="4"/>
        <v>23</v>
      </c>
      <c r="Q5" s="38">
        <f t="shared" si="5"/>
        <v>33</v>
      </c>
      <c r="R5" s="73">
        <v>2</v>
      </c>
      <c r="S5" s="3"/>
      <c r="U5"/>
    </row>
    <row r="6" spans="1:39" x14ac:dyDescent="0.25">
      <c r="A6" s="62" t="s">
        <v>56</v>
      </c>
      <c r="B6" s="5" t="s">
        <v>8</v>
      </c>
      <c r="C6" s="5" t="s">
        <v>92</v>
      </c>
      <c r="D6" s="7">
        <v>13</v>
      </c>
      <c r="E6" s="51" t="s">
        <v>119</v>
      </c>
      <c r="F6" s="58">
        <v>252</v>
      </c>
      <c r="G6" s="14">
        <f t="shared" si="0"/>
        <v>0.58333333333333337</v>
      </c>
      <c r="H6" s="23">
        <v>7</v>
      </c>
      <c r="I6" s="28">
        <v>10</v>
      </c>
      <c r="J6" s="33">
        <v>253</v>
      </c>
      <c r="K6" s="14">
        <f t="shared" si="1"/>
        <v>0.58564814814814814</v>
      </c>
      <c r="L6" s="44">
        <v>5</v>
      </c>
      <c r="M6" s="44">
        <v>9</v>
      </c>
      <c r="N6" s="67">
        <f t="shared" si="2"/>
        <v>505</v>
      </c>
      <c r="O6" s="14">
        <f t="shared" si="3"/>
        <v>0.5844907407407407</v>
      </c>
      <c r="P6" s="38">
        <f t="shared" si="4"/>
        <v>12</v>
      </c>
      <c r="Q6" s="38">
        <f t="shared" si="5"/>
        <v>19</v>
      </c>
      <c r="R6" s="73">
        <v>3</v>
      </c>
      <c r="S6" s="3"/>
      <c r="U6"/>
    </row>
    <row r="7" spans="1:39" x14ac:dyDescent="0.25">
      <c r="A7" s="62" t="s">
        <v>34</v>
      </c>
      <c r="B7" s="5" t="s">
        <v>17</v>
      </c>
      <c r="C7" s="5" t="s">
        <v>92</v>
      </c>
      <c r="D7" s="7">
        <v>13</v>
      </c>
      <c r="E7" s="51" t="s">
        <v>117</v>
      </c>
      <c r="F7" s="58">
        <v>158</v>
      </c>
      <c r="G7" s="14">
        <f t="shared" si="0"/>
        <v>0.36574074074074076</v>
      </c>
      <c r="H7" s="23">
        <v>2</v>
      </c>
      <c r="I7" s="28">
        <v>5</v>
      </c>
      <c r="J7" s="33">
        <v>21</v>
      </c>
      <c r="K7" s="14">
        <f t="shared" si="1"/>
        <v>4.8611111111111112E-2</v>
      </c>
      <c r="L7" s="44">
        <v>0</v>
      </c>
      <c r="M7" s="44">
        <v>0</v>
      </c>
      <c r="N7" s="67">
        <f t="shared" si="2"/>
        <v>179</v>
      </c>
      <c r="O7" s="14">
        <f t="shared" si="3"/>
        <v>0.20717592592592593</v>
      </c>
      <c r="P7" s="38">
        <f t="shared" si="4"/>
        <v>2</v>
      </c>
      <c r="Q7" s="38">
        <f t="shared" si="5"/>
        <v>5</v>
      </c>
      <c r="R7" s="73">
        <v>4</v>
      </c>
      <c r="S7" s="3"/>
      <c r="U7"/>
    </row>
    <row r="8" spans="1:39" s="1" customFormat="1" x14ac:dyDescent="0.25">
      <c r="A8" s="61" t="s">
        <v>40</v>
      </c>
      <c r="B8" s="4" t="s">
        <v>12</v>
      </c>
      <c r="C8" s="4" t="s">
        <v>91</v>
      </c>
      <c r="D8" s="6">
        <v>17</v>
      </c>
      <c r="E8" s="50" t="s">
        <v>116</v>
      </c>
      <c r="F8" s="57">
        <v>284</v>
      </c>
      <c r="G8" s="13">
        <f t="shared" si="0"/>
        <v>0.65740740740740744</v>
      </c>
      <c r="H8" s="22">
        <v>9</v>
      </c>
      <c r="I8" s="27">
        <v>10</v>
      </c>
      <c r="J8" s="32">
        <v>222</v>
      </c>
      <c r="K8" s="13">
        <f t="shared" si="1"/>
        <v>0.51388888888888884</v>
      </c>
      <c r="L8" s="43">
        <v>7</v>
      </c>
      <c r="M8" s="43">
        <v>8</v>
      </c>
      <c r="N8" s="67">
        <f t="shared" si="2"/>
        <v>506</v>
      </c>
      <c r="O8" s="13">
        <f t="shared" si="3"/>
        <v>0.58564814814814814</v>
      </c>
      <c r="P8" s="37">
        <f t="shared" si="4"/>
        <v>16</v>
      </c>
      <c r="Q8" s="37">
        <f t="shared" si="5"/>
        <v>18</v>
      </c>
      <c r="R8" s="72">
        <v>1</v>
      </c>
      <c r="S8" s="3"/>
      <c r="T8" s="3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x14ac:dyDescent="0.25">
      <c r="A9" s="61" t="s">
        <v>72</v>
      </c>
      <c r="B9" s="4" t="s">
        <v>73</v>
      </c>
      <c r="C9" s="4" t="s">
        <v>91</v>
      </c>
      <c r="D9" s="6">
        <v>17</v>
      </c>
      <c r="E9" s="50" t="s">
        <v>117</v>
      </c>
      <c r="F9" s="57">
        <v>211</v>
      </c>
      <c r="G9" s="13">
        <f t="shared" si="0"/>
        <v>0.48842592592592593</v>
      </c>
      <c r="H9" s="22">
        <v>0</v>
      </c>
      <c r="I9" s="27">
        <v>9</v>
      </c>
      <c r="J9" s="32">
        <v>173</v>
      </c>
      <c r="K9" s="13">
        <f t="shared" si="1"/>
        <v>0.40046296296296297</v>
      </c>
      <c r="L9" s="43">
        <v>4</v>
      </c>
      <c r="M9" s="43">
        <v>4</v>
      </c>
      <c r="N9" s="67">
        <f t="shared" si="2"/>
        <v>384</v>
      </c>
      <c r="O9" s="13">
        <f t="shared" si="3"/>
        <v>0.44444444444444442</v>
      </c>
      <c r="P9" s="37">
        <f t="shared" si="4"/>
        <v>4</v>
      </c>
      <c r="Q9" s="37">
        <f t="shared" si="5"/>
        <v>13</v>
      </c>
      <c r="R9" s="72">
        <v>2</v>
      </c>
      <c r="S9" s="3"/>
      <c r="T9" s="3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x14ac:dyDescent="0.25">
      <c r="A10" s="62" t="s">
        <v>70</v>
      </c>
      <c r="B10" s="5" t="s">
        <v>71</v>
      </c>
      <c r="C10" s="5" t="s">
        <v>85</v>
      </c>
      <c r="D10" s="7">
        <v>17</v>
      </c>
      <c r="E10" s="51" t="s">
        <v>118</v>
      </c>
      <c r="F10" s="58">
        <v>166</v>
      </c>
      <c r="G10" s="14">
        <f t="shared" si="0"/>
        <v>0.38425925925925924</v>
      </c>
      <c r="H10" s="23">
        <v>4</v>
      </c>
      <c r="I10" s="28">
        <v>4</v>
      </c>
      <c r="J10" s="33">
        <v>127</v>
      </c>
      <c r="K10" s="14">
        <f t="shared" si="1"/>
        <v>0.29398148148148145</v>
      </c>
      <c r="L10" s="44">
        <v>1</v>
      </c>
      <c r="M10" s="44">
        <v>2</v>
      </c>
      <c r="N10" s="67">
        <f t="shared" si="2"/>
        <v>293</v>
      </c>
      <c r="O10" s="14">
        <f t="shared" si="3"/>
        <v>0.33912037037037035</v>
      </c>
      <c r="P10" s="38">
        <f t="shared" si="4"/>
        <v>5</v>
      </c>
      <c r="Q10" s="38">
        <f t="shared" si="5"/>
        <v>6</v>
      </c>
      <c r="R10" s="73">
        <v>1</v>
      </c>
      <c r="S10" s="3"/>
      <c r="U10"/>
    </row>
    <row r="11" spans="1:39" s="1" customFormat="1" x14ac:dyDescent="0.25">
      <c r="A11" s="61" t="s">
        <v>80</v>
      </c>
      <c r="B11" s="4" t="s">
        <v>9</v>
      </c>
      <c r="C11" s="4" t="s">
        <v>86</v>
      </c>
      <c r="D11" s="6">
        <v>1</v>
      </c>
      <c r="E11" s="50" t="s">
        <v>116</v>
      </c>
      <c r="F11" s="57">
        <v>374</v>
      </c>
      <c r="G11" s="13">
        <f t="shared" si="0"/>
        <v>0.8657407407407407</v>
      </c>
      <c r="H11" s="22">
        <v>32</v>
      </c>
      <c r="I11" s="27">
        <v>26</v>
      </c>
      <c r="J11" s="32">
        <v>380</v>
      </c>
      <c r="K11" s="13">
        <f t="shared" si="1"/>
        <v>0.87962962962962965</v>
      </c>
      <c r="L11" s="43">
        <v>28</v>
      </c>
      <c r="M11" s="43">
        <v>36</v>
      </c>
      <c r="N11" s="67">
        <f t="shared" si="2"/>
        <v>754</v>
      </c>
      <c r="O11" s="13">
        <f t="shared" si="3"/>
        <v>0.87268518518518523</v>
      </c>
      <c r="P11" s="37">
        <f t="shared" si="4"/>
        <v>60</v>
      </c>
      <c r="Q11" s="37">
        <f t="shared" si="5"/>
        <v>62</v>
      </c>
      <c r="R11" s="72">
        <v>1</v>
      </c>
      <c r="S11" s="3"/>
      <c r="T11" s="3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4.25" customHeight="1" x14ac:dyDescent="0.25">
      <c r="A12" s="61" t="s">
        <v>69</v>
      </c>
      <c r="B12" s="4" t="s">
        <v>29</v>
      </c>
      <c r="C12" s="4" t="s">
        <v>86</v>
      </c>
      <c r="D12" s="6">
        <v>1</v>
      </c>
      <c r="E12" s="50" t="s">
        <v>117</v>
      </c>
      <c r="F12" s="57">
        <v>371</v>
      </c>
      <c r="G12" s="13">
        <f t="shared" si="0"/>
        <v>0.85879629629629628</v>
      </c>
      <c r="H12" s="22">
        <v>28</v>
      </c>
      <c r="I12" s="27">
        <v>31</v>
      </c>
      <c r="J12" s="32">
        <v>362</v>
      </c>
      <c r="K12" s="13">
        <f t="shared" si="1"/>
        <v>0.83796296296296291</v>
      </c>
      <c r="L12" s="43">
        <v>27</v>
      </c>
      <c r="M12" s="43">
        <v>26</v>
      </c>
      <c r="N12" s="67">
        <f t="shared" si="2"/>
        <v>733</v>
      </c>
      <c r="O12" s="13">
        <f t="shared" si="3"/>
        <v>0.84837962962962965</v>
      </c>
      <c r="P12" s="37">
        <f t="shared" si="4"/>
        <v>55</v>
      </c>
      <c r="Q12" s="37">
        <f t="shared" si="5"/>
        <v>57</v>
      </c>
      <c r="R12" s="72">
        <v>2</v>
      </c>
      <c r="S12" s="3"/>
      <c r="T12" s="3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x14ac:dyDescent="0.25">
      <c r="A13" s="61" t="s">
        <v>57</v>
      </c>
      <c r="B13" s="4" t="s">
        <v>12</v>
      </c>
      <c r="C13" s="4" t="s">
        <v>86</v>
      </c>
      <c r="D13" s="6">
        <v>1</v>
      </c>
      <c r="E13" s="50" t="s">
        <v>118</v>
      </c>
      <c r="F13" s="57">
        <v>358</v>
      </c>
      <c r="G13" s="13">
        <f t="shared" si="0"/>
        <v>0.82870370370370372</v>
      </c>
      <c r="H13" s="22">
        <v>20</v>
      </c>
      <c r="I13" s="27">
        <v>32</v>
      </c>
      <c r="J13" s="32">
        <v>348</v>
      </c>
      <c r="K13" s="13">
        <f t="shared" si="1"/>
        <v>0.80555555555555558</v>
      </c>
      <c r="L13" s="43">
        <v>24</v>
      </c>
      <c r="M13" s="43">
        <v>19</v>
      </c>
      <c r="N13" s="67">
        <f t="shared" si="2"/>
        <v>706</v>
      </c>
      <c r="O13" s="13">
        <f t="shared" si="3"/>
        <v>0.81712962962962965</v>
      </c>
      <c r="P13" s="37">
        <f t="shared" si="4"/>
        <v>44</v>
      </c>
      <c r="Q13" s="37">
        <f t="shared" si="5"/>
        <v>51</v>
      </c>
      <c r="R13" s="72">
        <v>4</v>
      </c>
      <c r="S13" s="3"/>
      <c r="T13" s="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1" customFormat="1" x14ac:dyDescent="0.25">
      <c r="A14" s="61" t="s">
        <v>66</v>
      </c>
      <c r="B14" s="4" t="s">
        <v>29</v>
      </c>
      <c r="C14" s="4" t="s">
        <v>86</v>
      </c>
      <c r="D14" s="6">
        <v>9</v>
      </c>
      <c r="E14" s="50" t="s">
        <v>118</v>
      </c>
      <c r="F14" s="57">
        <v>356</v>
      </c>
      <c r="G14" s="13">
        <f t="shared" si="0"/>
        <v>0.82407407407407407</v>
      </c>
      <c r="H14" s="22">
        <v>20</v>
      </c>
      <c r="I14" s="27">
        <v>33</v>
      </c>
      <c r="J14" s="63"/>
      <c r="K14" s="64">
        <f t="shared" si="1"/>
        <v>0</v>
      </c>
      <c r="L14" s="65"/>
      <c r="M14" s="65"/>
      <c r="N14" s="66">
        <f t="shared" si="2"/>
        <v>356</v>
      </c>
      <c r="O14" s="13">
        <f t="shared" si="3"/>
        <v>0.41203703703703703</v>
      </c>
      <c r="P14" s="37">
        <f t="shared" si="4"/>
        <v>20</v>
      </c>
      <c r="Q14" s="37">
        <f t="shared" si="5"/>
        <v>33</v>
      </c>
      <c r="R14" s="72">
        <v>3</v>
      </c>
      <c r="S14" s="3"/>
      <c r="T14" s="3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1" customFormat="1" x14ac:dyDescent="0.25">
      <c r="A15" s="61" t="s">
        <v>55</v>
      </c>
      <c r="B15" s="4" t="s">
        <v>8</v>
      </c>
      <c r="C15" s="4" t="s">
        <v>86</v>
      </c>
      <c r="D15" s="6">
        <v>1</v>
      </c>
      <c r="E15" s="50" t="s">
        <v>119</v>
      </c>
      <c r="F15" s="57">
        <v>352</v>
      </c>
      <c r="G15" s="13">
        <f t="shared" si="0"/>
        <v>0.81481481481481477</v>
      </c>
      <c r="H15" s="22">
        <v>19</v>
      </c>
      <c r="I15" s="27">
        <v>29</v>
      </c>
      <c r="J15" s="32">
        <v>327</v>
      </c>
      <c r="K15" s="13">
        <f t="shared" si="1"/>
        <v>0.75694444444444442</v>
      </c>
      <c r="L15" s="43">
        <v>13</v>
      </c>
      <c r="M15" s="43">
        <v>24</v>
      </c>
      <c r="N15" s="69">
        <f t="shared" si="2"/>
        <v>679</v>
      </c>
      <c r="O15" s="13">
        <f t="shared" si="3"/>
        <v>0.78587962962962965</v>
      </c>
      <c r="P15" s="37">
        <f t="shared" si="4"/>
        <v>32</v>
      </c>
      <c r="Q15" s="37">
        <f t="shared" si="5"/>
        <v>53</v>
      </c>
      <c r="R15" s="72"/>
      <c r="S15" s="3"/>
      <c r="T15" s="3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1" customFormat="1" x14ac:dyDescent="0.25">
      <c r="A16" s="61" t="s">
        <v>61</v>
      </c>
      <c r="B16" s="4" t="s">
        <v>8</v>
      </c>
      <c r="C16" s="4" t="s">
        <v>86</v>
      </c>
      <c r="D16" s="6">
        <v>3</v>
      </c>
      <c r="E16" s="50" t="s">
        <v>118</v>
      </c>
      <c r="F16" s="57">
        <v>330</v>
      </c>
      <c r="G16" s="13">
        <f t="shared" si="0"/>
        <v>0.76388888888888884</v>
      </c>
      <c r="H16" s="22">
        <v>13</v>
      </c>
      <c r="I16" s="27">
        <v>26</v>
      </c>
      <c r="J16" s="32">
        <v>311</v>
      </c>
      <c r="K16" s="13">
        <f t="shared" si="1"/>
        <v>0.71990740740740744</v>
      </c>
      <c r="L16" s="43">
        <v>11</v>
      </c>
      <c r="M16" s="43">
        <v>20</v>
      </c>
      <c r="N16" s="67">
        <f t="shared" si="2"/>
        <v>641</v>
      </c>
      <c r="O16" s="13">
        <f t="shared" si="3"/>
        <v>0.74189814814814814</v>
      </c>
      <c r="P16" s="37">
        <f t="shared" si="4"/>
        <v>24</v>
      </c>
      <c r="Q16" s="37">
        <f t="shared" si="5"/>
        <v>46</v>
      </c>
      <c r="R16" s="72"/>
      <c r="S16" s="3"/>
      <c r="T16" s="3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1" customFormat="1" x14ac:dyDescent="0.25">
      <c r="A17" s="61" t="s">
        <v>59</v>
      </c>
      <c r="B17" s="4" t="s">
        <v>12</v>
      </c>
      <c r="C17" s="4" t="s">
        <v>86</v>
      </c>
      <c r="D17" s="6">
        <v>9</v>
      </c>
      <c r="E17" s="50" t="s">
        <v>119</v>
      </c>
      <c r="F17" s="57">
        <v>315</v>
      </c>
      <c r="G17" s="13">
        <f t="shared" si="0"/>
        <v>0.72916666666666663</v>
      </c>
      <c r="H17" s="22">
        <v>13</v>
      </c>
      <c r="I17" s="27">
        <v>21</v>
      </c>
      <c r="J17" s="32">
        <v>323</v>
      </c>
      <c r="K17" s="13">
        <f t="shared" si="1"/>
        <v>0.74768518518518523</v>
      </c>
      <c r="L17" s="43">
        <v>14</v>
      </c>
      <c r="M17" s="43">
        <v>18</v>
      </c>
      <c r="N17" s="67">
        <f t="shared" si="2"/>
        <v>638</v>
      </c>
      <c r="O17" s="13">
        <f t="shared" si="3"/>
        <v>0.73842592592592593</v>
      </c>
      <c r="P17" s="37">
        <f t="shared" si="4"/>
        <v>27</v>
      </c>
      <c r="Q17" s="37">
        <f t="shared" si="5"/>
        <v>39</v>
      </c>
      <c r="R17" s="72"/>
      <c r="S17" s="3"/>
      <c r="T17" s="3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x14ac:dyDescent="0.25">
      <c r="A18" s="62" t="s">
        <v>18</v>
      </c>
      <c r="B18" s="5" t="s">
        <v>19</v>
      </c>
      <c r="C18" s="5" t="s">
        <v>87</v>
      </c>
      <c r="D18" s="7">
        <v>3</v>
      </c>
      <c r="E18" s="51" t="s">
        <v>116</v>
      </c>
      <c r="F18" s="58">
        <v>302</v>
      </c>
      <c r="G18" s="15">
        <f t="shared" ref="G18:G27" si="6">F18/432</f>
        <v>0.69907407407407407</v>
      </c>
      <c r="H18" s="24">
        <v>11</v>
      </c>
      <c r="I18" s="29">
        <v>11</v>
      </c>
      <c r="J18" s="33">
        <v>290</v>
      </c>
      <c r="K18" s="15">
        <f t="shared" ref="K18:K27" si="7">J18/432</f>
        <v>0.67129629629629628</v>
      </c>
      <c r="L18" s="45">
        <v>7</v>
      </c>
      <c r="M18" s="45">
        <v>17</v>
      </c>
      <c r="N18" s="67">
        <f t="shared" ref="N18:N27" si="8">J18+F18</f>
        <v>592</v>
      </c>
      <c r="O18" s="15">
        <f t="shared" ref="O18:O27" si="9">N18/864</f>
        <v>0.68518518518518523</v>
      </c>
      <c r="P18" s="39">
        <f t="shared" ref="P18:P27" si="10">L18+H18</f>
        <v>18</v>
      </c>
      <c r="Q18" s="39">
        <f t="shared" si="5"/>
        <v>28</v>
      </c>
      <c r="R18" s="73">
        <v>1</v>
      </c>
      <c r="S18" s="3"/>
      <c r="U18"/>
    </row>
    <row r="19" spans="1:39" x14ac:dyDescent="0.25">
      <c r="A19" s="62" t="s">
        <v>79</v>
      </c>
      <c r="B19" s="5" t="s">
        <v>9</v>
      </c>
      <c r="C19" s="5" t="s">
        <v>87</v>
      </c>
      <c r="D19" s="7">
        <v>3</v>
      </c>
      <c r="E19" s="51" t="s">
        <v>117</v>
      </c>
      <c r="F19" s="58">
        <v>315</v>
      </c>
      <c r="G19" s="15">
        <f t="shared" si="6"/>
        <v>0.72916666666666663</v>
      </c>
      <c r="H19" s="24">
        <v>14</v>
      </c>
      <c r="I19" s="29">
        <v>21</v>
      </c>
      <c r="J19" s="63"/>
      <c r="K19" s="64">
        <f t="shared" si="7"/>
        <v>0</v>
      </c>
      <c r="L19" s="65"/>
      <c r="M19" s="65"/>
      <c r="N19" s="66">
        <f t="shared" si="8"/>
        <v>315</v>
      </c>
      <c r="O19" s="15">
        <f t="shared" si="9"/>
        <v>0.36458333333333331</v>
      </c>
      <c r="P19" s="39">
        <f t="shared" si="10"/>
        <v>14</v>
      </c>
      <c r="Q19" s="39">
        <f t="shared" si="5"/>
        <v>21</v>
      </c>
      <c r="R19" s="73">
        <v>2</v>
      </c>
      <c r="S19" s="3"/>
      <c r="U19"/>
    </row>
    <row r="20" spans="1:39" s="1" customFormat="1" x14ac:dyDescent="0.25">
      <c r="A20" s="61" t="s">
        <v>45</v>
      </c>
      <c r="B20" s="4" t="s">
        <v>46</v>
      </c>
      <c r="C20" s="4" t="s">
        <v>90</v>
      </c>
      <c r="D20" s="6">
        <v>7</v>
      </c>
      <c r="E20" s="50" t="s">
        <v>118</v>
      </c>
      <c r="F20" s="57">
        <v>346</v>
      </c>
      <c r="G20" s="13">
        <f t="shared" si="6"/>
        <v>0.80092592592592593</v>
      </c>
      <c r="H20" s="22">
        <v>18</v>
      </c>
      <c r="I20" s="27">
        <v>30</v>
      </c>
      <c r="J20" s="32">
        <v>356</v>
      </c>
      <c r="K20" s="13">
        <f t="shared" si="7"/>
        <v>0.82407407407407407</v>
      </c>
      <c r="L20" s="43">
        <v>20</v>
      </c>
      <c r="M20" s="43">
        <v>29</v>
      </c>
      <c r="N20" s="69">
        <f t="shared" si="8"/>
        <v>702</v>
      </c>
      <c r="O20" s="13">
        <f t="shared" si="9"/>
        <v>0.8125</v>
      </c>
      <c r="P20" s="37">
        <f t="shared" si="10"/>
        <v>38</v>
      </c>
      <c r="Q20" s="37">
        <f t="shared" si="5"/>
        <v>59</v>
      </c>
      <c r="R20" s="72"/>
      <c r="S20" s="3"/>
      <c r="T20" s="3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1" customFormat="1" x14ac:dyDescent="0.25">
      <c r="A21" s="61" t="s">
        <v>43</v>
      </c>
      <c r="B21" s="4" t="s">
        <v>44</v>
      </c>
      <c r="C21" s="4" t="s">
        <v>90</v>
      </c>
      <c r="D21" s="6">
        <v>5</v>
      </c>
      <c r="E21" s="50" t="s">
        <v>119</v>
      </c>
      <c r="F21" s="57">
        <v>349</v>
      </c>
      <c r="G21" s="13">
        <f t="shared" si="6"/>
        <v>0.80787037037037035</v>
      </c>
      <c r="H21" s="22">
        <v>21</v>
      </c>
      <c r="I21" s="27">
        <v>23</v>
      </c>
      <c r="J21" s="32">
        <v>349</v>
      </c>
      <c r="K21" s="13">
        <f t="shared" si="7"/>
        <v>0.80787037037037035</v>
      </c>
      <c r="L21" s="43">
        <v>19</v>
      </c>
      <c r="M21" s="43">
        <v>31</v>
      </c>
      <c r="N21" s="67">
        <f t="shared" si="8"/>
        <v>698</v>
      </c>
      <c r="O21" s="13">
        <f t="shared" si="9"/>
        <v>0.80787037037037035</v>
      </c>
      <c r="P21" s="37">
        <f t="shared" si="10"/>
        <v>40</v>
      </c>
      <c r="Q21" s="37">
        <f t="shared" si="5"/>
        <v>54</v>
      </c>
      <c r="R21" s="72">
        <v>1</v>
      </c>
      <c r="S21" s="3"/>
      <c r="T21" s="3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1" customFormat="1" x14ac:dyDescent="0.25">
      <c r="A22" s="61" t="s">
        <v>2</v>
      </c>
      <c r="B22" s="4" t="s">
        <v>3</v>
      </c>
      <c r="C22" s="4" t="s">
        <v>90</v>
      </c>
      <c r="D22" s="6">
        <v>5</v>
      </c>
      <c r="E22" s="50" t="s">
        <v>117</v>
      </c>
      <c r="F22" s="57">
        <v>341</v>
      </c>
      <c r="G22" s="13">
        <f t="shared" si="6"/>
        <v>0.78935185185185186</v>
      </c>
      <c r="H22" s="22">
        <v>20</v>
      </c>
      <c r="I22" s="27">
        <v>22</v>
      </c>
      <c r="J22" s="32">
        <v>339</v>
      </c>
      <c r="K22" s="13">
        <f t="shared" si="7"/>
        <v>0.78472222222222221</v>
      </c>
      <c r="L22" s="43">
        <v>13</v>
      </c>
      <c r="M22" s="43">
        <v>30</v>
      </c>
      <c r="N22" s="67">
        <f t="shared" si="8"/>
        <v>680</v>
      </c>
      <c r="O22" s="13">
        <f t="shared" si="9"/>
        <v>0.78703703703703709</v>
      </c>
      <c r="P22" s="37">
        <f t="shared" si="10"/>
        <v>33</v>
      </c>
      <c r="Q22" s="37">
        <f t="shared" si="5"/>
        <v>52</v>
      </c>
      <c r="R22" s="72">
        <v>2</v>
      </c>
      <c r="S22" s="3"/>
      <c r="T22" s="3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1" customFormat="1" x14ac:dyDescent="0.25">
      <c r="A23" s="61" t="s">
        <v>47</v>
      </c>
      <c r="B23" s="4" t="s">
        <v>9</v>
      </c>
      <c r="C23" s="4" t="s">
        <v>90</v>
      </c>
      <c r="D23" s="6">
        <v>5</v>
      </c>
      <c r="E23" s="50" t="s">
        <v>118</v>
      </c>
      <c r="F23" s="57">
        <v>334</v>
      </c>
      <c r="G23" s="13">
        <f t="shared" si="6"/>
        <v>0.77314814814814814</v>
      </c>
      <c r="H23" s="22">
        <v>20</v>
      </c>
      <c r="I23" s="27">
        <v>18</v>
      </c>
      <c r="J23" s="32">
        <v>341</v>
      </c>
      <c r="K23" s="13">
        <f t="shared" si="7"/>
        <v>0.78935185185185186</v>
      </c>
      <c r="L23" s="43">
        <v>17</v>
      </c>
      <c r="M23" s="43">
        <v>28</v>
      </c>
      <c r="N23" s="67">
        <f t="shared" si="8"/>
        <v>675</v>
      </c>
      <c r="O23" s="13">
        <f t="shared" si="9"/>
        <v>0.78125</v>
      </c>
      <c r="P23" s="37">
        <f t="shared" si="10"/>
        <v>37</v>
      </c>
      <c r="Q23" s="37">
        <f t="shared" si="5"/>
        <v>46</v>
      </c>
      <c r="R23" s="72">
        <v>3</v>
      </c>
      <c r="S23" s="3"/>
      <c r="T23" s="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1" customFormat="1" x14ac:dyDescent="0.25">
      <c r="A24" s="61" t="s">
        <v>60</v>
      </c>
      <c r="B24" s="4" t="s">
        <v>17</v>
      </c>
      <c r="C24" s="4" t="s">
        <v>90</v>
      </c>
      <c r="D24" s="6">
        <v>7</v>
      </c>
      <c r="E24" s="50" t="s">
        <v>117</v>
      </c>
      <c r="F24" s="57">
        <v>316</v>
      </c>
      <c r="G24" s="13">
        <f t="shared" si="6"/>
        <v>0.73148148148148151</v>
      </c>
      <c r="H24" s="22">
        <v>13</v>
      </c>
      <c r="I24" s="27">
        <v>20</v>
      </c>
      <c r="J24" s="32">
        <v>348</v>
      </c>
      <c r="K24" s="13">
        <f t="shared" si="7"/>
        <v>0.80555555555555558</v>
      </c>
      <c r="L24" s="43">
        <v>20</v>
      </c>
      <c r="M24" s="43">
        <v>28</v>
      </c>
      <c r="N24" s="67">
        <f t="shared" si="8"/>
        <v>664</v>
      </c>
      <c r="O24" s="13">
        <f t="shared" si="9"/>
        <v>0.76851851851851849</v>
      </c>
      <c r="P24" s="37">
        <f t="shared" si="10"/>
        <v>33</v>
      </c>
      <c r="Q24" s="37">
        <f t="shared" si="5"/>
        <v>48</v>
      </c>
      <c r="R24" s="72"/>
      <c r="S24" s="3"/>
      <c r="T24" s="3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1" customFormat="1" x14ac:dyDescent="0.25">
      <c r="A25" s="61" t="s">
        <v>58</v>
      </c>
      <c r="B25" s="4" t="s">
        <v>9</v>
      </c>
      <c r="C25" s="4" t="s">
        <v>90</v>
      </c>
      <c r="D25" s="6">
        <v>7</v>
      </c>
      <c r="E25" s="50" t="s">
        <v>116</v>
      </c>
      <c r="F25" s="57">
        <v>336</v>
      </c>
      <c r="G25" s="13">
        <f t="shared" si="6"/>
        <v>0.77777777777777779</v>
      </c>
      <c r="H25" s="22">
        <v>16</v>
      </c>
      <c r="I25" s="27">
        <v>28</v>
      </c>
      <c r="J25" s="32">
        <v>309</v>
      </c>
      <c r="K25" s="13">
        <f t="shared" si="7"/>
        <v>0.71527777777777779</v>
      </c>
      <c r="L25" s="43">
        <v>9</v>
      </c>
      <c r="M25" s="43">
        <v>23</v>
      </c>
      <c r="N25" s="67">
        <f t="shared" si="8"/>
        <v>645</v>
      </c>
      <c r="O25" s="13">
        <f t="shared" si="9"/>
        <v>0.74652777777777779</v>
      </c>
      <c r="P25" s="37">
        <f t="shared" si="10"/>
        <v>25</v>
      </c>
      <c r="Q25" s="37">
        <f t="shared" si="5"/>
        <v>51</v>
      </c>
      <c r="R25" s="72">
        <v>4</v>
      </c>
      <c r="S25" s="3"/>
      <c r="T25" s="3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" customFormat="1" x14ac:dyDescent="0.25">
      <c r="A26" s="61" t="s">
        <v>28</v>
      </c>
      <c r="B26" s="4" t="s">
        <v>17</v>
      </c>
      <c r="C26" s="4" t="s">
        <v>90</v>
      </c>
      <c r="D26" s="6">
        <v>7</v>
      </c>
      <c r="E26" s="50" t="s">
        <v>119</v>
      </c>
      <c r="F26" s="57">
        <v>378</v>
      </c>
      <c r="G26" s="13">
        <f t="shared" si="6"/>
        <v>0.875</v>
      </c>
      <c r="H26" s="22">
        <v>32</v>
      </c>
      <c r="I26" s="27">
        <v>29</v>
      </c>
      <c r="J26" s="63"/>
      <c r="K26" s="64">
        <f t="shared" si="7"/>
        <v>0</v>
      </c>
      <c r="L26" s="65"/>
      <c r="M26" s="65"/>
      <c r="N26" s="66">
        <f t="shared" si="8"/>
        <v>378</v>
      </c>
      <c r="O26" s="13">
        <f t="shared" si="9"/>
        <v>0.4375</v>
      </c>
      <c r="P26" s="37">
        <f t="shared" si="10"/>
        <v>32</v>
      </c>
      <c r="Q26" s="37">
        <f t="shared" si="5"/>
        <v>29</v>
      </c>
      <c r="R26" s="72"/>
      <c r="S26" s="3"/>
      <c r="T26" s="3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1" customFormat="1" x14ac:dyDescent="0.25">
      <c r="A27" s="61" t="s">
        <v>65</v>
      </c>
      <c r="B27" s="4" t="s">
        <v>29</v>
      </c>
      <c r="C27" s="4" t="s">
        <v>90</v>
      </c>
      <c r="D27" s="6">
        <v>3</v>
      </c>
      <c r="E27" s="50" t="s">
        <v>119</v>
      </c>
      <c r="F27" s="57">
        <v>371</v>
      </c>
      <c r="G27" s="13">
        <f t="shared" si="6"/>
        <v>0.85879629629629628</v>
      </c>
      <c r="H27" s="22">
        <v>34</v>
      </c>
      <c r="I27" s="27">
        <v>19</v>
      </c>
      <c r="J27" s="63"/>
      <c r="K27" s="64">
        <f t="shared" si="7"/>
        <v>0</v>
      </c>
      <c r="L27" s="65"/>
      <c r="M27" s="65"/>
      <c r="N27" s="66">
        <f t="shared" si="8"/>
        <v>371</v>
      </c>
      <c r="O27" s="13">
        <f t="shared" si="9"/>
        <v>0.42939814814814814</v>
      </c>
      <c r="P27" s="37">
        <f t="shared" si="10"/>
        <v>34</v>
      </c>
      <c r="Q27" s="37">
        <f t="shared" si="5"/>
        <v>19</v>
      </c>
      <c r="R27" s="72"/>
      <c r="S27" s="3"/>
      <c r="T27" s="3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A28" s="62" t="s">
        <v>76</v>
      </c>
      <c r="B28" s="5" t="s">
        <v>75</v>
      </c>
      <c r="C28" s="5" t="s">
        <v>88</v>
      </c>
      <c r="D28" s="7">
        <v>2</v>
      </c>
      <c r="E28" s="51" t="s">
        <v>117</v>
      </c>
      <c r="F28" s="58">
        <v>148</v>
      </c>
      <c r="G28" s="15">
        <f t="shared" si="0"/>
        <v>0.34259259259259262</v>
      </c>
      <c r="H28" s="24">
        <v>0</v>
      </c>
      <c r="I28" s="29">
        <v>5</v>
      </c>
      <c r="J28" s="33">
        <v>254</v>
      </c>
      <c r="K28" s="14">
        <f t="shared" si="1"/>
        <v>0.58796296296296291</v>
      </c>
      <c r="L28" s="44">
        <v>7</v>
      </c>
      <c r="M28" s="44">
        <v>20</v>
      </c>
      <c r="N28" s="67">
        <f t="shared" si="2"/>
        <v>402</v>
      </c>
      <c r="O28" s="14">
        <f t="shared" si="3"/>
        <v>0.46527777777777779</v>
      </c>
      <c r="P28" s="38">
        <f t="shared" si="4"/>
        <v>7</v>
      </c>
      <c r="Q28" s="38">
        <f t="shared" si="5"/>
        <v>25</v>
      </c>
      <c r="R28" s="73">
        <v>1</v>
      </c>
      <c r="S28" s="3"/>
      <c r="U28"/>
    </row>
    <row r="29" spans="1:39" s="1" customFormat="1" x14ac:dyDescent="0.25">
      <c r="A29" s="61" t="s">
        <v>24</v>
      </c>
      <c r="B29" s="4" t="s">
        <v>19</v>
      </c>
      <c r="C29" s="4" t="s">
        <v>89</v>
      </c>
      <c r="D29" s="6">
        <v>11</v>
      </c>
      <c r="E29" s="50" t="s">
        <v>117</v>
      </c>
      <c r="F29" s="57">
        <v>346</v>
      </c>
      <c r="G29" s="13">
        <f t="shared" si="0"/>
        <v>0.80092592592592593</v>
      </c>
      <c r="H29" s="22">
        <v>19</v>
      </c>
      <c r="I29" s="27">
        <v>30</v>
      </c>
      <c r="J29" s="32">
        <v>340</v>
      </c>
      <c r="K29" s="13">
        <f t="shared" si="1"/>
        <v>0.78703703703703709</v>
      </c>
      <c r="L29" s="43">
        <v>18</v>
      </c>
      <c r="M29" s="43">
        <v>26</v>
      </c>
      <c r="N29" s="67">
        <f t="shared" si="2"/>
        <v>686</v>
      </c>
      <c r="O29" s="13">
        <f t="shared" si="3"/>
        <v>0.79398148148148151</v>
      </c>
      <c r="P29" s="37">
        <f t="shared" si="4"/>
        <v>37</v>
      </c>
      <c r="Q29" s="37">
        <f t="shared" si="5"/>
        <v>56</v>
      </c>
      <c r="R29" s="72">
        <v>1</v>
      </c>
      <c r="S29" s="3"/>
      <c r="T29" s="3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1" customFormat="1" x14ac:dyDescent="0.25">
      <c r="A30" s="61" t="s">
        <v>10</v>
      </c>
      <c r="B30" s="4" t="s">
        <v>8</v>
      </c>
      <c r="C30" s="4" t="s">
        <v>89</v>
      </c>
      <c r="D30" s="6">
        <v>11</v>
      </c>
      <c r="E30" s="50" t="s">
        <v>116</v>
      </c>
      <c r="F30" s="57">
        <v>336</v>
      </c>
      <c r="G30" s="13">
        <f t="shared" si="0"/>
        <v>0.77777777777777779</v>
      </c>
      <c r="H30" s="22">
        <v>19</v>
      </c>
      <c r="I30" s="27">
        <v>22</v>
      </c>
      <c r="J30" s="32">
        <v>338</v>
      </c>
      <c r="K30" s="13">
        <f t="shared" si="1"/>
        <v>0.78240740740740744</v>
      </c>
      <c r="L30" s="43">
        <v>19</v>
      </c>
      <c r="M30" s="43">
        <v>18</v>
      </c>
      <c r="N30" s="67">
        <f t="shared" si="2"/>
        <v>674</v>
      </c>
      <c r="O30" s="13">
        <f t="shared" si="3"/>
        <v>0.78009259259259256</v>
      </c>
      <c r="P30" s="37">
        <f t="shared" si="4"/>
        <v>38</v>
      </c>
      <c r="Q30" s="37">
        <f t="shared" si="5"/>
        <v>40</v>
      </c>
      <c r="R30" s="72">
        <v>2</v>
      </c>
      <c r="S30" s="3"/>
      <c r="T30" s="3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1" customFormat="1" x14ac:dyDescent="0.25">
      <c r="A31" s="61" t="s">
        <v>27</v>
      </c>
      <c r="B31" s="4" t="s">
        <v>3</v>
      </c>
      <c r="C31" s="4" t="s">
        <v>89</v>
      </c>
      <c r="D31" s="6">
        <v>11</v>
      </c>
      <c r="E31" s="50" t="s">
        <v>118</v>
      </c>
      <c r="F31" s="57">
        <v>305</v>
      </c>
      <c r="G31" s="13">
        <f t="shared" si="0"/>
        <v>0.70601851851851849</v>
      </c>
      <c r="H31" s="22">
        <v>10</v>
      </c>
      <c r="I31" s="27">
        <v>18</v>
      </c>
      <c r="J31" s="32">
        <v>289</v>
      </c>
      <c r="K31" s="13">
        <f t="shared" si="1"/>
        <v>0.66898148148148151</v>
      </c>
      <c r="L31" s="43">
        <v>11</v>
      </c>
      <c r="M31" s="43">
        <v>13</v>
      </c>
      <c r="N31" s="67">
        <f t="shared" si="2"/>
        <v>594</v>
      </c>
      <c r="O31" s="13">
        <f t="shared" si="3"/>
        <v>0.6875</v>
      </c>
      <c r="P31" s="37">
        <f t="shared" si="4"/>
        <v>21</v>
      </c>
      <c r="Q31" s="37">
        <f t="shared" si="5"/>
        <v>31</v>
      </c>
      <c r="R31" s="72">
        <v>3</v>
      </c>
      <c r="S31" s="3"/>
      <c r="T31" s="3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x14ac:dyDescent="0.25">
      <c r="A32" s="62" t="s">
        <v>50</v>
      </c>
      <c r="B32" s="5" t="s">
        <v>51</v>
      </c>
      <c r="C32" s="5" t="s">
        <v>93</v>
      </c>
      <c r="D32" s="7">
        <v>9</v>
      </c>
      <c r="E32" s="51" t="s">
        <v>116</v>
      </c>
      <c r="F32" s="58">
        <v>372</v>
      </c>
      <c r="G32" s="15">
        <f t="shared" si="0"/>
        <v>0.86111111111111116</v>
      </c>
      <c r="H32" s="24">
        <v>30</v>
      </c>
      <c r="I32" s="29">
        <v>26</v>
      </c>
      <c r="J32" s="33">
        <v>348</v>
      </c>
      <c r="K32" s="15">
        <f t="shared" si="1"/>
        <v>0.80555555555555558</v>
      </c>
      <c r="L32" s="45">
        <v>21</v>
      </c>
      <c r="M32" s="45">
        <v>23</v>
      </c>
      <c r="N32" s="67">
        <f t="shared" si="2"/>
        <v>720</v>
      </c>
      <c r="O32" s="15">
        <f t="shared" si="3"/>
        <v>0.83333333333333337</v>
      </c>
      <c r="P32" s="39">
        <f t="shared" si="4"/>
        <v>51</v>
      </c>
      <c r="Q32" s="39">
        <f t="shared" si="5"/>
        <v>49</v>
      </c>
      <c r="R32" s="73">
        <v>1</v>
      </c>
      <c r="S32" s="3"/>
      <c r="U32"/>
    </row>
    <row r="33" spans="1:39" s="1" customFormat="1" x14ac:dyDescent="0.25">
      <c r="A33" s="61" t="s">
        <v>62</v>
      </c>
      <c r="B33" s="4" t="s">
        <v>36</v>
      </c>
      <c r="C33" s="4" t="s">
        <v>95</v>
      </c>
      <c r="D33" s="6">
        <v>2</v>
      </c>
      <c r="E33" s="50" t="s">
        <v>119</v>
      </c>
      <c r="F33" s="57">
        <v>377</v>
      </c>
      <c r="G33" s="13">
        <f t="shared" si="0"/>
        <v>0.87268518518518523</v>
      </c>
      <c r="H33" s="22">
        <v>31</v>
      </c>
      <c r="I33" s="27">
        <v>29</v>
      </c>
      <c r="J33" s="32">
        <v>376</v>
      </c>
      <c r="K33" s="13">
        <f t="shared" si="1"/>
        <v>0.87037037037037035</v>
      </c>
      <c r="L33" s="43">
        <v>24</v>
      </c>
      <c r="M33" s="43">
        <v>38</v>
      </c>
      <c r="N33" s="67">
        <f t="shared" si="2"/>
        <v>753</v>
      </c>
      <c r="O33" s="13">
        <f t="shared" si="3"/>
        <v>0.87152777777777779</v>
      </c>
      <c r="P33" s="37">
        <f t="shared" si="4"/>
        <v>55</v>
      </c>
      <c r="Q33" s="37">
        <f t="shared" si="5"/>
        <v>67</v>
      </c>
      <c r="R33" s="72">
        <v>1</v>
      </c>
      <c r="S33" s="3"/>
      <c r="T33" s="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1" customFormat="1" x14ac:dyDescent="0.25">
      <c r="A34" s="61" t="s">
        <v>115</v>
      </c>
      <c r="B34" s="4" t="s">
        <v>5</v>
      </c>
      <c r="C34" s="4" t="s">
        <v>95</v>
      </c>
      <c r="D34" s="6">
        <v>2</v>
      </c>
      <c r="E34" s="50" t="s">
        <v>118</v>
      </c>
      <c r="F34" s="78"/>
      <c r="G34" s="64">
        <f t="shared" ref="G34:G58" si="11">F34/432</f>
        <v>0</v>
      </c>
      <c r="H34" s="79"/>
      <c r="I34" s="80"/>
      <c r="J34" s="32">
        <v>299</v>
      </c>
      <c r="K34" s="13">
        <f t="shared" ref="K34:K58" si="12">J34/432</f>
        <v>0.69212962962962965</v>
      </c>
      <c r="L34" s="43">
        <v>7</v>
      </c>
      <c r="M34" s="43">
        <v>21</v>
      </c>
      <c r="N34" s="67">
        <f t="shared" ref="N34:N58" si="13">J34+F34</f>
        <v>299</v>
      </c>
      <c r="O34" s="13">
        <f t="shared" ref="O34:O58" si="14">N34/864</f>
        <v>0.34606481481481483</v>
      </c>
      <c r="P34" s="37">
        <f t="shared" ref="P34:P58" si="15">L34+H34</f>
        <v>7</v>
      </c>
      <c r="Q34" s="37">
        <f t="shared" ref="Q34:Q58" si="16">M34+I34</f>
        <v>21</v>
      </c>
      <c r="R34" s="72">
        <v>2</v>
      </c>
      <c r="S34" s="3"/>
      <c r="T34" s="3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55" customFormat="1" x14ac:dyDescent="0.25">
      <c r="A35" s="62" t="s">
        <v>30</v>
      </c>
      <c r="B35" s="5" t="s">
        <v>31</v>
      </c>
      <c r="C35" s="5" t="s">
        <v>96</v>
      </c>
      <c r="D35" s="7">
        <v>22</v>
      </c>
      <c r="E35" s="51" t="s">
        <v>117</v>
      </c>
      <c r="F35" s="58">
        <v>236</v>
      </c>
      <c r="G35" s="15">
        <f t="shared" si="11"/>
        <v>0.54629629629629628</v>
      </c>
      <c r="H35" s="24">
        <v>4</v>
      </c>
      <c r="I35" s="29">
        <v>12</v>
      </c>
      <c r="J35" s="33">
        <v>215</v>
      </c>
      <c r="K35" s="15">
        <f t="shared" si="12"/>
        <v>0.49768518518518517</v>
      </c>
      <c r="L35" s="45">
        <v>2</v>
      </c>
      <c r="M35" s="45">
        <v>11</v>
      </c>
      <c r="N35" s="67">
        <f t="shared" si="13"/>
        <v>451</v>
      </c>
      <c r="O35" s="15">
        <f t="shared" si="14"/>
        <v>0.5219907407407407</v>
      </c>
      <c r="P35" s="39">
        <f t="shared" si="15"/>
        <v>6</v>
      </c>
      <c r="Q35" s="39">
        <f t="shared" si="16"/>
        <v>23</v>
      </c>
      <c r="R35" s="73">
        <v>1</v>
      </c>
      <c r="S35" s="3"/>
      <c r="T35" s="3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x14ac:dyDescent="0.25">
      <c r="A36" s="62" t="s">
        <v>38</v>
      </c>
      <c r="B36" s="5" t="s">
        <v>39</v>
      </c>
      <c r="C36" s="5" t="s">
        <v>96</v>
      </c>
      <c r="D36" s="7">
        <v>22</v>
      </c>
      <c r="E36" s="51" t="s">
        <v>118</v>
      </c>
      <c r="F36" s="58">
        <v>225</v>
      </c>
      <c r="G36" s="15">
        <f t="shared" si="11"/>
        <v>0.52083333333333337</v>
      </c>
      <c r="H36" s="24">
        <v>4</v>
      </c>
      <c r="I36" s="29">
        <v>5</v>
      </c>
      <c r="J36" s="33">
        <v>209</v>
      </c>
      <c r="K36" s="15">
        <f t="shared" si="12"/>
        <v>0.48379629629629628</v>
      </c>
      <c r="L36" s="45">
        <v>2</v>
      </c>
      <c r="M36" s="45">
        <v>6</v>
      </c>
      <c r="N36" s="67">
        <f t="shared" si="13"/>
        <v>434</v>
      </c>
      <c r="O36" s="15">
        <f t="shared" si="14"/>
        <v>0.50231481481481477</v>
      </c>
      <c r="P36" s="39">
        <f t="shared" si="15"/>
        <v>6</v>
      </c>
      <c r="Q36" s="39">
        <f t="shared" si="16"/>
        <v>11</v>
      </c>
      <c r="R36" s="73">
        <v>2</v>
      </c>
      <c r="S36" s="3"/>
      <c r="U36"/>
    </row>
    <row r="37" spans="1:39" x14ac:dyDescent="0.25">
      <c r="A37" s="62" t="s">
        <v>15</v>
      </c>
      <c r="B37" s="5" t="s">
        <v>14</v>
      </c>
      <c r="C37" s="5" t="s">
        <v>96</v>
      </c>
      <c r="D37" s="7">
        <v>22</v>
      </c>
      <c r="E37" s="51" t="s">
        <v>116</v>
      </c>
      <c r="F37" s="58">
        <v>220</v>
      </c>
      <c r="G37" s="15">
        <f t="shared" si="11"/>
        <v>0.5092592592592593</v>
      </c>
      <c r="H37" s="24">
        <v>3</v>
      </c>
      <c r="I37" s="29">
        <v>11</v>
      </c>
      <c r="J37" s="33">
        <v>203</v>
      </c>
      <c r="K37" s="15">
        <f t="shared" si="12"/>
        <v>0.46990740740740738</v>
      </c>
      <c r="L37" s="45">
        <v>3</v>
      </c>
      <c r="M37" s="45">
        <v>5</v>
      </c>
      <c r="N37" s="67">
        <f t="shared" si="13"/>
        <v>423</v>
      </c>
      <c r="O37" s="15">
        <f t="shared" si="14"/>
        <v>0.48958333333333331</v>
      </c>
      <c r="P37" s="39">
        <f t="shared" si="15"/>
        <v>6</v>
      </c>
      <c r="Q37" s="39">
        <f t="shared" si="16"/>
        <v>16</v>
      </c>
      <c r="R37" s="73">
        <v>3</v>
      </c>
      <c r="S37" s="3"/>
      <c r="U37"/>
    </row>
    <row r="38" spans="1:39" s="1" customFormat="1" x14ac:dyDescent="0.25">
      <c r="A38" s="61" t="s">
        <v>25</v>
      </c>
      <c r="B38" s="4" t="s">
        <v>26</v>
      </c>
      <c r="C38" s="4" t="s">
        <v>94</v>
      </c>
      <c r="D38" s="6">
        <v>22</v>
      </c>
      <c r="E38" s="50" t="s">
        <v>119</v>
      </c>
      <c r="F38" s="57">
        <v>232</v>
      </c>
      <c r="G38" s="13">
        <f t="shared" si="11"/>
        <v>0.53703703703703709</v>
      </c>
      <c r="H38" s="22">
        <v>12</v>
      </c>
      <c r="I38" s="27">
        <v>5</v>
      </c>
      <c r="J38" s="32">
        <v>201</v>
      </c>
      <c r="K38" s="13">
        <f t="shared" si="12"/>
        <v>0.46527777777777779</v>
      </c>
      <c r="L38" s="43">
        <v>4</v>
      </c>
      <c r="M38" s="43">
        <v>9</v>
      </c>
      <c r="N38" s="67">
        <f t="shared" si="13"/>
        <v>433</v>
      </c>
      <c r="O38" s="13">
        <f t="shared" si="14"/>
        <v>0.50115740740740744</v>
      </c>
      <c r="P38" s="37">
        <f t="shared" si="15"/>
        <v>16</v>
      </c>
      <c r="Q38" s="37">
        <f t="shared" si="16"/>
        <v>14</v>
      </c>
      <c r="R38" s="72">
        <v>1</v>
      </c>
      <c r="S38" s="3"/>
      <c r="T38" s="3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x14ac:dyDescent="0.25">
      <c r="A39" s="62" t="s">
        <v>20</v>
      </c>
      <c r="B39" s="5" t="s">
        <v>14</v>
      </c>
      <c r="C39" s="5" t="s">
        <v>97</v>
      </c>
      <c r="D39" s="7">
        <v>2</v>
      </c>
      <c r="E39" s="51" t="s">
        <v>116</v>
      </c>
      <c r="F39" s="58">
        <v>107</v>
      </c>
      <c r="G39" s="15">
        <f t="shared" si="11"/>
        <v>0.24768518518518517</v>
      </c>
      <c r="H39" s="24">
        <v>0</v>
      </c>
      <c r="I39" s="29">
        <v>1</v>
      </c>
      <c r="J39" s="33">
        <v>91</v>
      </c>
      <c r="K39" s="15">
        <f t="shared" si="12"/>
        <v>0.21064814814814814</v>
      </c>
      <c r="L39" s="45">
        <v>2</v>
      </c>
      <c r="M39" s="45">
        <v>1</v>
      </c>
      <c r="N39" s="67">
        <f t="shared" si="13"/>
        <v>198</v>
      </c>
      <c r="O39" s="15">
        <f t="shared" si="14"/>
        <v>0.22916666666666666</v>
      </c>
      <c r="P39" s="39">
        <f t="shared" si="15"/>
        <v>2</v>
      </c>
      <c r="Q39" s="39">
        <f t="shared" si="16"/>
        <v>2</v>
      </c>
      <c r="R39" s="73">
        <v>1</v>
      </c>
      <c r="S39" s="3"/>
      <c r="U39"/>
    </row>
    <row r="40" spans="1:39" s="1" customFormat="1" x14ac:dyDescent="0.25">
      <c r="A40" s="61" t="s">
        <v>68</v>
      </c>
      <c r="B40" s="4" t="s">
        <v>36</v>
      </c>
      <c r="C40" s="4" t="s">
        <v>98</v>
      </c>
      <c r="D40" s="6">
        <v>21</v>
      </c>
      <c r="E40" s="50" t="s">
        <v>118</v>
      </c>
      <c r="F40" s="57">
        <v>328</v>
      </c>
      <c r="G40" s="13">
        <f t="shared" si="11"/>
        <v>0.7592592592592593</v>
      </c>
      <c r="H40" s="22">
        <v>13</v>
      </c>
      <c r="I40" s="27">
        <v>26</v>
      </c>
      <c r="J40" s="32">
        <v>319</v>
      </c>
      <c r="K40" s="13">
        <f t="shared" si="12"/>
        <v>0.73842592592592593</v>
      </c>
      <c r="L40" s="43">
        <v>14</v>
      </c>
      <c r="M40" s="43">
        <v>20</v>
      </c>
      <c r="N40" s="67">
        <f t="shared" si="13"/>
        <v>647</v>
      </c>
      <c r="O40" s="13">
        <f t="shared" si="14"/>
        <v>0.74884259259259256</v>
      </c>
      <c r="P40" s="37">
        <f t="shared" si="15"/>
        <v>27</v>
      </c>
      <c r="Q40" s="37">
        <f t="shared" si="16"/>
        <v>46</v>
      </c>
      <c r="R40" s="72">
        <v>1</v>
      </c>
      <c r="S40" s="3"/>
      <c r="T40" s="3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x14ac:dyDescent="0.25">
      <c r="A41" s="62" t="s">
        <v>67</v>
      </c>
      <c r="B41" s="5" t="s">
        <v>36</v>
      </c>
      <c r="C41" s="5" t="s">
        <v>99</v>
      </c>
      <c r="D41" s="7">
        <v>21</v>
      </c>
      <c r="E41" s="51" t="s">
        <v>117</v>
      </c>
      <c r="F41" s="58">
        <v>183</v>
      </c>
      <c r="G41" s="15">
        <f t="shared" si="11"/>
        <v>0.4236111111111111</v>
      </c>
      <c r="H41" s="24">
        <v>10</v>
      </c>
      <c r="I41" s="29">
        <v>6</v>
      </c>
      <c r="J41" s="33">
        <v>132</v>
      </c>
      <c r="K41" s="15">
        <f t="shared" si="12"/>
        <v>0.30555555555555558</v>
      </c>
      <c r="L41" s="45">
        <v>4</v>
      </c>
      <c r="M41" s="45">
        <v>2</v>
      </c>
      <c r="N41" s="67">
        <f t="shared" si="13"/>
        <v>315</v>
      </c>
      <c r="O41" s="15">
        <f t="shared" si="14"/>
        <v>0.36458333333333331</v>
      </c>
      <c r="P41" s="39">
        <f t="shared" si="15"/>
        <v>14</v>
      </c>
      <c r="Q41" s="39">
        <f t="shared" si="16"/>
        <v>8</v>
      </c>
      <c r="R41" s="73">
        <v>1</v>
      </c>
      <c r="S41" s="3"/>
      <c r="U41"/>
    </row>
    <row r="42" spans="1:39" s="1" customFormat="1" x14ac:dyDescent="0.25">
      <c r="A42" s="61" t="s">
        <v>23</v>
      </c>
      <c r="B42" s="4" t="s">
        <v>8</v>
      </c>
      <c r="C42" s="4" t="s">
        <v>101</v>
      </c>
      <c r="D42" s="6">
        <v>21</v>
      </c>
      <c r="E42" s="50" t="s">
        <v>116</v>
      </c>
      <c r="F42" s="57">
        <v>258</v>
      </c>
      <c r="G42" s="13">
        <f t="shared" si="11"/>
        <v>0.59722222222222221</v>
      </c>
      <c r="H42" s="22">
        <v>7</v>
      </c>
      <c r="I42" s="27">
        <v>14</v>
      </c>
      <c r="J42" s="32">
        <v>255</v>
      </c>
      <c r="K42" s="13">
        <f t="shared" si="12"/>
        <v>0.59027777777777779</v>
      </c>
      <c r="L42" s="43">
        <v>8</v>
      </c>
      <c r="M42" s="43">
        <v>11</v>
      </c>
      <c r="N42" s="67">
        <f t="shared" si="13"/>
        <v>513</v>
      </c>
      <c r="O42" s="13">
        <f t="shared" si="14"/>
        <v>0.59375</v>
      </c>
      <c r="P42" s="37">
        <f t="shared" si="15"/>
        <v>15</v>
      </c>
      <c r="Q42" s="37">
        <f t="shared" si="16"/>
        <v>25</v>
      </c>
      <c r="R42" s="72">
        <v>1</v>
      </c>
      <c r="S42" s="3"/>
      <c r="T42" s="3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x14ac:dyDescent="0.25">
      <c r="A43" s="62" t="s">
        <v>6</v>
      </c>
      <c r="B43" s="5" t="s">
        <v>5</v>
      </c>
      <c r="C43" s="5" t="s">
        <v>102</v>
      </c>
      <c r="D43" s="7">
        <v>20</v>
      </c>
      <c r="E43" s="51" t="s">
        <v>116</v>
      </c>
      <c r="F43" s="58">
        <v>221</v>
      </c>
      <c r="G43" s="15">
        <f t="shared" si="11"/>
        <v>0.51157407407407407</v>
      </c>
      <c r="H43" s="24">
        <v>3</v>
      </c>
      <c r="I43" s="29">
        <v>7</v>
      </c>
      <c r="J43" s="33">
        <v>199</v>
      </c>
      <c r="K43" s="15">
        <f t="shared" si="12"/>
        <v>0.46064814814814814</v>
      </c>
      <c r="L43" s="45">
        <v>2</v>
      </c>
      <c r="M43" s="45">
        <v>1</v>
      </c>
      <c r="N43" s="67">
        <f t="shared" si="13"/>
        <v>420</v>
      </c>
      <c r="O43" s="15">
        <f t="shared" si="14"/>
        <v>0.4861111111111111</v>
      </c>
      <c r="P43" s="39">
        <f t="shared" si="15"/>
        <v>5</v>
      </c>
      <c r="Q43" s="39">
        <f t="shared" si="16"/>
        <v>8</v>
      </c>
      <c r="R43" s="73">
        <v>1</v>
      </c>
      <c r="S43" s="3"/>
      <c r="U43"/>
    </row>
    <row r="44" spans="1:39" x14ac:dyDescent="0.25">
      <c r="A44" s="62" t="s">
        <v>13</v>
      </c>
      <c r="B44" s="5" t="s">
        <v>14</v>
      </c>
      <c r="C44" s="5" t="s">
        <v>102</v>
      </c>
      <c r="D44" s="7">
        <v>20</v>
      </c>
      <c r="E44" s="51" t="s">
        <v>117</v>
      </c>
      <c r="F44" s="58">
        <v>193</v>
      </c>
      <c r="G44" s="15">
        <f t="shared" si="11"/>
        <v>0.44675925925925924</v>
      </c>
      <c r="H44" s="24">
        <v>2</v>
      </c>
      <c r="I44" s="29">
        <v>5</v>
      </c>
      <c r="J44" s="33">
        <v>190</v>
      </c>
      <c r="K44" s="15">
        <f t="shared" si="12"/>
        <v>0.43981481481481483</v>
      </c>
      <c r="L44" s="45">
        <v>1</v>
      </c>
      <c r="M44" s="45">
        <v>5</v>
      </c>
      <c r="N44" s="67">
        <f t="shared" si="13"/>
        <v>383</v>
      </c>
      <c r="O44" s="15">
        <f t="shared" si="14"/>
        <v>0.44328703703703703</v>
      </c>
      <c r="P44" s="39">
        <f t="shared" si="15"/>
        <v>3</v>
      </c>
      <c r="Q44" s="39">
        <f t="shared" si="16"/>
        <v>10</v>
      </c>
      <c r="R44" s="73">
        <v>2</v>
      </c>
      <c r="S44" s="3"/>
      <c r="U44"/>
    </row>
    <row r="45" spans="1:39" x14ac:dyDescent="0.25">
      <c r="A45" s="62" t="s">
        <v>77</v>
      </c>
      <c r="B45" s="5" t="s">
        <v>75</v>
      </c>
      <c r="C45" s="5" t="s">
        <v>102</v>
      </c>
      <c r="D45" s="7">
        <v>20</v>
      </c>
      <c r="E45" s="51" t="s">
        <v>119</v>
      </c>
      <c r="F45" s="58">
        <v>154</v>
      </c>
      <c r="G45" s="15">
        <f t="shared" si="11"/>
        <v>0.35648148148148145</v>
      </c>
      <c r="H45" s="24">
        <v>3</v>
      </c>
      <c r="I45" s="29">
        <v>2</v>
      </c>
      <c r="J45" s="33">
        <v>209</v>
      </c>
      <c r="K45" s="15">
        <f t="shared" si="12"/>
        <v>0.48379629629629628</v>
      </c>
      <c r="L45" s="45">
        <v>3</v>
      </c>
      <c r="M45" s="45">
        <v>5</v>
      </c>
      <c r="N45" s="67">
        <f t="shared" si="13"/>
        <v>363</v>
      </c>
      <c r="O45" s="15">
        <f t="shared" si="14"/>
        <v>0.4201388888888889</v>
      </c>
      <c r="P45" s="39">
        <f t="shared" si="15"/>
        <v>6</v>
      </c>
      <c r="Q45" s="39">
        <f t="shared" si="16"/>
        <v>7</v>
      </c>
      <c r="R45" s="73">
        <v>3</v>
      </c>
      <c r="S45" s="3"/>
      <c r="U45"/>
    </row>
    <row r="46" spans="1:39" x14ac:dyDescent="0.25">
      <c r="A46" s="62" t="s">
        <v>37</v>
      </c>
      <c r="B46" s="5" t="s">
        <v>12</v>
      </c>
      <c r="C46" s="5" t="s">
        <v>102</v>
      </c>
      <c r="D46" s="7">
        <v>20</v>
      </c>
      <c r="E46" s="51" t="s">
        <v>118</v>
      </c>
      <c r="F46" s="58">
        <v>131</v>
      </c>
      <c r="G46" s="15">
        <f t="shared" si="11"/>
        <v>0.30324074074074076</v>
      </c>
      <c r="H46" s="24">
        <v>1</v>
      </c>
      <c r="I46" s="29">
        <v>6</v>
      </c>
      <c r="J46" s="33">
        <v>117</v>
      </c>
      <c r="K46" s="15">
        <f t="shared" si="12"/>
        <v>0.27083333333333331</v>
      </c>
      <c r="L46" s="45">
        <v>0</v>
      </c>
      <c r="M46" s="45">
        <v>1</v>
      </c>
      <c r="N46" s="67">
        <f t="shared" si="13"/>
        <v>248</v>
      </c>
      <c r="O46" s="15">
        <f t="shared" si="14"/>
        <v>0.28703703703703703</v>
      </c>
      <c r="P46" s="39">
        <f t="shared" si="15"/>
        <v>1</v>
      </c>
      <c r="Q46" s="39">
        <f t="shared" si="16"/>
        <v>7</v>
      </c>
      <c r="R46" s="73">
        <v>4</v>
      </c>
      <c r="S46" s="3"/>
      <c r="U46"/>
    </row>
    <row r="47" spans="1:39" s="1" customFormat="1" x14ac:dyDescent="0.25">
      <c r="A47" s="61" t="s">
        <v>52</v>
      </c>
      <c r="B47" s="4" t="s">
        <v>53</v>
      </c>
      <c r="C47" s="4" t="s">
        <v>100</v>
      </c>
      <c r="D47" s="6">
        <v>14</v>
      </c>
      <c r="E47" s="50" t="s">
        <v>116</v>
      </c>
      <c r="F47" s="57">
        <v>210</v>
      </c>
      <c r="G47" s="13">
        <f t="shared" si="11"/>
        <v>0.4861111111111111</v>
      </c>
      <c r="H47" s="22">
        <v>2</v>
      </c>
      <c r="I47" s="27">
        <v>4</v>
      </c>
      <c r="J47" s="32">
        <v>172</v>
      </c>
      <c r="K47" s="13">
        <f t="shared" si="12"/>
        <v>0.39814814814814814</v>
      </c>
      <c r="L47" s="43">
        <v>3</v>
      </c>
      <c r="M47" s="43">
        <v>2</v>
      </c>
      <c r="N47" s="67">
        <f t="shared" si="13"/>
        <v>382</v>
      </c>
      <c r="O47" s="13">
        <f t="shared" si="14"/>
        <v>0.44212962962962965</v>
      </c>
      <c r="P47" s="37">
        <f t="shared" si="15"/>
        <v>5</v>
      </c>
      <c r="Q47" s="37">
        <f t="shared" si="16"/>
        <v>6</v>
      </c>
      <c r="R47" s="72">
        <v>1</v>
      </c>
      <c r="S47" s="3"/>
      <c r="T47" s="3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x14ac:dyDescent="0.25">
      <c r="A48" s="62" t="s">
        <v>63</v>
      </c>
      <c r="B48" s="5" t="s">
        <v>64</v>
      </c>
      <c r="C48" s="5" t="s">
        <v>103</v>
      </c>
      <c r="D48" s="7">
        <v>19</v>
      </c>
      <c r="E48" s="51" t="s">
        <v>117</v>
      </c>
      <c r="F48" s="58">
        <v>207</v>
      </c>
      <c r="G48" s="15">
        <f t="shared" si="11"/>
        <v>0.47916666666666669</v>
      </c>
      <c r="H48" s="24">
        <v>1</v>
      </c>
      <c r="I48" s="29">
        <v>7</v>
      </c>
      <c r="J48" s="33">
        <v>177</v>
      </c>
      <c r="K48" s="15">
        <f t="shared" si="12"/>
        <v>0.40972222222222221</v>
      </c>
      <c r="L48" s="45">
        <v>2</v>
      </c>
      <c r="M48" s="45">
        <v>7</v>
      </c>
      <c r="N48" s="67">
        <f t="shared" si="13"/>
        <v>384</v>
      </c>
      <c r="O48" s="15">
        <f t="shared" si="14"/>
        <v>0.44444444444444442</v>
      </c>
      <c r="P48" s="39">
        <f t="shared" si="15"/>
        <v>3</v>
      </c>
      <c r="Q48" s="39">
        <f t="shared" si="16"/>
        <v>14</v>
      </c>
      <c r="R48" s="73">
        <v>1</v>
      </c>
      <c r="S48" s="3"/>
      <c r="U48"/>
    </row>
    <row r="49" spans="1:39" x14ac:dyDescent="0.25">
      <c r="A49" s="62" t="s">
        <v>41</v>
      </c>
      <c r="B49" s="5" t="s">
        <v>42</v>
      </c>
      <c r="C49" s="5" t="s">
        <v>103</v>
      </c>
      <c r="D49" s="7">
        <v>19</v>
      </c>
      <c r="E49" s="51" t="s">
        <v>116</v>
      </c>
      <c r="F49" s="58">
        <v>177</v>
      </c>
      <c r="G49" s="15">
        <f t="shared" si="11"/>
        <v>0.40972222222222221</v>
      </c>
      <c r="H49" s="24">
        <v>3</v>
      </c>
      <c r="I49" s="29">
        <v>5</v>
      </c>
      <c r="J49" s="33">
        <v>153</v>
      </c>
      <c r="K49" s="15">
        <f t="shared" si="12"/>
        <v>0.35416666666666669</v>
      </c>
      <c r="L49" s="45">
        <v>1</v>
      </c>
      <c r="M49" s="45">
        <v>5</v>
      </c>
      <c r="N49" s="67">
        <f t="shared" si="13"/>
        <v>330</v>
      </c>
      <c r="O49" s="15">
        <f t="shared" si="14"/>
        <v>0.38194444444444442</v>
      </c>
      <c r="P49" s="39">
        <f t="shared" si="15"/>
        <v>4</v>
      </c>
      <c r="Q49" s="39">
        <f t="shared" si="16"/>
        <v>10</v>
      </c>
      <c r="R49" s="73">
        <v>2</v>
      </c>
      <c r="S49" s="3"/>
      <c r="U49"/>
    </row>
    <row r="50" spans="1:39" s="1" customFormat="1" x14ac:dyDescent="0.25">
      <c r="A50" s="61" t="s">
        <v>78</v>
      </c>
      <c r="B50" s="4" t="s">
        <v>73</v>
      </c>
      <c r="C50" s="4" t="s">
        <v>104</v>
      </c>
      <c r="D50" s="6">
        <v>23</v>
      </c>
      <c r="E50" s="50" t="s">
        <v>117</v>
      </c>
      <c r="F50" s="57">
        <v>303</v>
      </c>
      <c r="G50" s="13">
        <f t="shared" si="11"/>
        <v>0.70138888888888884</v>
      </c>
      <c r="H50" s="22">
        <v>12</v>
      </c>
      <c r="I50" s="27">
        <v>17</v>
      </c>
      <c r="J50" s="32">
        <v>269</v>
      </c>
      <c r="K50" s="13">
        <f t="shared" si="12"/>
        <v>0.62268518518518523</v>
      </c>
      <c r="L50" s="43">
        <v>6</v>
      </c>
      <c r="M50" s="43">
        <v>11</v>
      </c>
      <c r="N50" s="67">
        <f t="shared" si="13"/>
        <v>572</v>
      </c>
      <c r="O50" s="13">
        <f t="shared" si="14"/>
        <v>0.66203703703703709</v>
      </c>
      <c r="P50" s="37">
        <f t="shared" si="15"/>
        <v>18</v>
      </c>
      <c r="Q50" s="37">
        <f t="shared" si="16"/>
        <v>28</v>
      </c>
      <c r="R50" s="72">
        <v>1</v>
      </c>
      <c r="S50" s="3"/>
      <c r="T50" s="3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1" customFormat="1" x14ac:dyDescent="0.25">
      <c r="A51" s="61" t="s">
        <v>22</v>
      </c>
      <c r="B51" s="4" t="s">
        <v>21</v>
      </c>
      <c r="C51" s="4" t="s">
        <v>104</v>
      </c>
      <c r="D51" s="6">
        <v>23</v>
      </c>
      <c r="E51" s="50" t="s">
        <v>116</v>
      </c>
      <c r="F51" s="57">
        <v>249</v>
      </c>
      <c r="G51" s="13">
        <f t="shared" si="11"/>
        <v>0.57638888888888884</v>
      </c>
      <c r="H51" s="22">
        <v>2</v>
      </c>
      <c r="I51" s="27">
        <v>10</v>
      </c>
      <c r="J51" s="32">
        <v>218</v>
      </c>
      <c r="K51" s="13">
        <f t="shared" si="12"/>
        <v>0.50462962962962965</v>
      </c>
      <c r="L51" s="43">
        <v>4</v>
      </c>
      <c r="M51" s="43">
        <v>12</v>
      </c>
      <c r="N51" s="67">
        <f t="shared" si="13"/>
        <v>467</v>
      </c>
      <c r="O51" s="13">
        <f t="shared" si="14"/>
        <v>0.5405092592592593</v>
      </c>
      <c r="P51" s="37">
        <f t="shared" si="15"/>
        <v>6</v>
      </c>
      <c r="Q51" s="37">
        <f t="shared" si="16"/>
        <v>22</v>
      </c>
      <c r="R51" s="72">
        <v>2</v>
      </c>
      <c r="S51" s="3"/>
      <c r="T51" s="3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1" customFormat="1" x14ac:dyDescent="0.25">
      <c r="A52" s="61" t="s">
        <v>7</v>
      </c>
      <c r="B52" s="4" t="s">
        <v>8</v>
      </c>
      <c r="C52" s="4" t="s">
        <v>104</v>
      </c>
      <c r="D52" s="6">
        <v>19</v>
      </c>
      <c r="E52" s="50" t="s">
        <v>118</v>
      </c>
      <c r="F52" s="57">
        <v>146</v>
      </c>
      <c r="G52" s="13">
        <f t="shared" si="11"/>
        <v>0.33796296296296297</v>
      </c>
      <c r="H52" s="22">
        <v>2</v>
      </c>
      <c r="I52" s="27">
        <v>8</v>
      </c>
      <c r="J52" s="32">
        <v>111</v>
      </c>
      <c r="K52" s="13">
        <f t="shared" si="12"/>
        <v>0.25694444444444442</v>
      </c>
      <c r="L52" s="43">
        <v>3</v>
      </c>
      <c r="M52" s="43">
        <v>4</v>
      </c>
      <c r="N52" s="67">
        <f t="shared" si="13"/>
        <v>257</v>
      </c>
      <c r="O52" s="13">
        <f t="shared" si="14"/>
        <v>0.29745370370370372</v>
      </c>
      <c r="P52" s="37">
        <f t="shared" si="15"/>
        <v>5</v>
      </c>
      <c r="Q52" s="37">
        <f t="shared" si="16"/>
        <v>12</v>
      </c>
      <c r="R52" s="72">
        <v>3</v>
      </c>
      <c r="S52" s="3"/>
      <c r="T52" s="3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x14ac:dyDescent="0.25">
      <c r="A53" s="62" t="s">
        <v>11</v>
      </c>
      <c r="B53" s="5" t="s">
        <v>12</v>
      </c>
      <c r="C53" s="5" t="s">
        <v>105</v>
      </c>
      <c r="D53" s="7">
        <v>23</v>
      </c>
      <c r="E53" s="51" t="s">
        <v>118</v>
      </c>
      <c r="F53" s="58">
        <v>212</v>
      </c>
      <c r="G53" s="15">
        <f t="shared" si="11"/>
        <v>0.49074074074074076</v>
      </c>
      <c r="H53" s="24">
        <v>3</v>
      </c>
      <c r="I53" s="29">
        <v>10</v>
      </c>
      <c r="J53" s="33">
        <v>180</v>
      </c>
      <c r="K53" s="15">
        <f t="shared" si="12"/>
        <v>0.41666666666666669</v>
      </c>
      <c r="L53" s="45">
        <v>3</v>
      </c>
      <c r="M53" s="45">
        <v>2</v>
      </c>
      <c r="N53" s="67">
        <f t="shared" si="13"/>
        <v>392</v>
      </c>
      <c r="O53" s="15">
        <f t="shared" si="14"/>
        <v>0.45370370370370372</v>
      </c>
      <c r="P53" s="39">
        <f t="shared" si="15"/>
        <v>6</v>
      </c>
      <c r="Q53" s="39">
        <f t="shared" si="16"/>
        <v>12</v>
      </c>
      <c r="R53" s="73">
        <v>1</v>
      </c>
      <c r="S53" s="3"/>
      <c r="U53"/>
    </row>
    <row r="54" spans="1:39" s="1" customFormat="1" x14ac:dyDescent="0.25">
      <c r="A54" s="61" t="s">
        <v>82</v>
      </c>
      <c r="B54" s="4" t="s">
        <v>36</v>
      </c>
      <c r="C54" s="4" t="s">
        <v>106</v>
      </c>
      <c r="D54" s="6">
        <v>14</v>
      </c>
      <c r="E54" s="50" t="s">
        <v>119</v>
      </c>
      <c r="F54" s="57">
        <v>157</v>
      </c>
      <c r="G54" s="13">
        <f t="shared" si="11"/>
        <v>0.36342592592592593</v>
      </c>
      <c r="H54" s="22">
        <v>4</v>
      </c>
      <c r="I54" s="27">
        <v>4</v>
      </c>
      <c r="J54" s="32">
        <v>128</v>
      </c>
      <c r="K54" s="13">
        <f t="shared" si="12"/>
        <v>0.29629629629629628</v>
      </c>
      <c r="L54" s="43">
        <v>1</v>
      </c>
      <c r="M54" s="43">
        <v>2</v>
      </c>
      <c r="N54" s="69">
        <f t="shared" si="13"/>
        <v>285</v>
      </c>
      <c r="O54" s="13">
        <f t="shared" si="14"/>
        <v>0.3298611111111111</v>
      </c>
      <c r="P54" s="37">
        <f t="shared" si="15"/>
        <v>5</v>
      </c>
      <c r="Q54" s="37">
        <f t="shared" si="16"/>
        <v>6</v>
      </c>
      <c r="R54" s="72"/>
      <c r="S54" s="3"/>
      <c r="T54" s="3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1" customFormat="1" x14ac:dyDescent="0.25">
      <c r="A55" s="61" t="s">
        <v>81</v>
      </c>
      <c r="B55" s="4" t="s">
        <v>36</v>
      </c>
      <c r="C55" s="4" t="s">
        <v>106</v>
      </c>
      <c r="D55" s="6">
        <v>14</v>
      </c>
      <c r="E55" s="50" t="s">
        <v>118</v>
      </c>
      <c r="F55" s="57">
        <v>100</v>
      </c>
      <c r="G55" s="13">
        <f t="shared" si="11"/>
        <v>0.23148148148148148</v>
      </c>
      <c r="H55" s="22">
        <v>1</v>
      </c>
      <c r="I55" s="27">
        <v>2</v>
      </c>
      <c r="J55" s="32">
        <v>60</v>
      </c>
      <c r="K55" s="13">
        <f t="shared" si="12"/>
        <v>0.1388888888888889</v>
      </c>
      <c r="L55" s="43">
        <v>1</v>
      </c>
      <c r="M55" s="43">
        <v>0</v>
      </c>
      <c r="N55" s="69">
        <f t="shared" si="13"/>
        <v>160</v>
      </c>
      <c r="O55" s="13">
        <f t="shared" si="14"/>
        <v>0.18518518518518517</v>
      </c>
      <c r="P55" s="37">
        <f t="shared" si="15"/>
        <v>2</v>
      </c>
      <c r="Q55" s="37">
        <f t="shared" si="16"/>
        <v>2</v>
      </c>
      <c r="R55" s="72"/>
      <c r="S55" s="3"/>
      <c r="T55" s="3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x14ac:dyDescent="0.25">
      <c r="A56" s="62" t="s">
        <v>4</v>
      </c>
      <c r="B56" s="5" t="s">
        <v>5</v>
      </c>
      <c r="C56" s="5" t="s">
        <v>107</v>
      </c>
      <c r="D56" s="7">
        <v>14</v>
      </c>
      <c r="E56" s="51" t="s">
        <v>117</v>
      </c>
      <c r="F56" s="58">
        <v>156</v>
      </c>
      <c r="G56" s="15">
        <f t="shared" si="11"/>
        <v>0.3611111111111111</v>
      </c>
      <c r="H56" s="24">
        <v>1</v>
      </c>
      <c r="I56" s="29">
        <v>4</v>
      </c>
      <c r="J56" s="33">
        <v>131</v>
      </c>
      <c r="K56" s="15">
        <f t="shared" si="12"/>
        <v>0.30324074074074076</v>
      </c>
      <c r="L56" s="45">
        <v>2</v>
      </c>
      <c r="M56" s="45">
        <v>3</v>
      </c>
      <c r="N56" s="67">
        <f t="shared" si="13"/>
        <v>287</v>
      </c>
      <c r="O56" s="15">
        <f t="shared" si="14"/>
        <v>0.33217592592592593</v>
      </c>
      <c r="P56" s="39">
        <f t="shared" si="15"/>
        <v>3</v>
      </c>
      <c r="Q56" s="39">
        <f t="shared" si="16"/>
        <v>7</v>
      </c>
      <c r="R56" s="73">
        <v>1</v>
      </c>
      <c r="S56" s="3"/>
      <c r="U56"/>
    </row>
    <row r="57" spans="1:39" s="1" customFormat="1" x14ac:dyDescent="0.25">
      <c r="A57" s="61" t="s">
        <v>74</v>
      </c>
      <c r="B57" s="4" t="s">
        <v>75</v>
      </c>
      <c r="C57" s="4" t="s">
        <v>107</v>
      </c>
      <c r="D57" s="6">
        <v>23</v>
      </c>
      <c r="E57" s="50" t="s">
        <v>119</v>
      </c>
      <c r="F57" s="57">
        <v>0</v>
      </c>
      <c r="G57" s="13">
        <f t="shared" si="11"/>
        <v>0</v>
      </c>
      <c r="H57" s="22">
        <v>0</v>
      </c>
      <c r="I57" s="27">
        <v>0</v>
      </c>
      <c r="J57" s="32">
        <v>141</v>
      </c>
      <c r="K57" s="13">
        <f t="shared" si="12"/>
        <v>0.3263888888888889</v>
      </c>
      <c r="L57" s="43">
        <v>6</v>
      </c>
      <c r="M57" s="43">
        <v>3</v>
      </c>
      <c r="N57" s="67">
        <f t="shared" si="13"/>
        <v>141</v>
      </c>
      <c r="O57" s="13">
        <f t="shared" si="14"/>
        <v>0.16319444444444445</v>
      </c>
      <c r="P57" s="37">
        <f t="shared" si="15"/>
        <v>6</v>
      </c>
      <c r="Q57" s="37">
        <f t="shared" si="16"/>
        <v>3</v>
      </c>
      <c r="R57" s="72">
        <v>1</v>
      </c>
      <c r="S57" s="3"/>
      <c r="T57" s="3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x14ac:dyDescent="0.25">
      <c r="A58" s="62" t="s">
        <v>35</v>
      </c>
      <c r="B58" s="5" t="s">
        <v>36</v>
      </c>
      <c r="C58" s="5" t="s">
        <v>108</v>
      </c>
      <c r="D58" s="7">
        <v>19</v>
      </c>
      <c r="E58" s="51" t="s">
        <v>119</v>
      </c>
      <c r="F58" s="58">
        <v>159</v>
      </c>
      <c r="G58" s="15">
        <f t="shared" si="11"/>
        <v>0.36805555555555558</v>
      </c>
      <c r="H58" s="24">
        <v>3</v>
      </c>
      <c r="I58" s="29">
        <v>6</v>
      </c>
      <c r="J58" s="33">
        <v>106</v>
      </c>
      <c r="K58" s="15">
        <f t="shared" si="12"/>
        <v>0.24537037037037038</v>
      </c>
      <c r="L58" s="45">
        <v>2</v>
      </c>
      <c r="M58" s="45">
        <v>5</v>
      </c>
      <c r="N58" s="67">
        <f t="shared" si="13"/>
        <v>265</v>
      </c>
      <c r="O58" s="15">
        <f t="shared" si="14"/>
        <v>0.30671296296296297</v>
      </c>
      <c r="P58" s="39">
        <f t="shared" si="15"/>
        <v>5</v>
      </c>
      <c r="Q58" s="39">
        <f t="shared" si="16"/>
        <v>11</v>
      </c>
      <c r="R58" s="73">
        <v>1</v>
      </c>
      <c r="S58" s="3"/>
      <c r="U58"/>
    </row>
    <row r="59" spans="1:39" x14ac:dyDescent="0.25">
      <c r="G59" s="16"/>
      <c r="H59" s="18"/>
      <c r="I59" s="18"/>
      <c r="K59" s="16"/>
      <c r="L59" s="46"/>
      <c r="M59" s="46"/>
      <c r="O59" s="16"/>
      <c r="P59" s="40"/>
      <c r="Q59" s="40"/>
      <c r="S59" s="52"/>
    </row>
    <row r="60" spans="1:39" x14ac:dyDescent="0.25">
      <c r="G60" s="16"/>
      <c r="H60" s="18"/>
      <c r="I60" s="18"/>
      <c r="K60" s="16"/>
      <c r="L60" s="46"/>
      <c r="M60" s="46"/>
      <c r="N60" s="76"/>
      <c r="O60" s="16" t="s">
        <v>120</v>
      </c>
      <c r="P60" s="40"/>
      <c r="Q60" s="40"/>
      <c r="S60" s="40"/>
    </row>
    <row r="61" spans="1:39" x14ac:dyDescent="0.25">
      <c r="N61" s="77"/>
      <c r="O61" s="16" t="s">
        <v>121</v>
      </c>
      <c r="P61" s="40"/>
      <c r="Q61" s="40"/>
      <c r="S61" s="40"/>
    </row>
    <row r="62" spans="1:39" x14ac:dyDescent="0.25">
      <c r="O62" s="16"/>
      <c r="P62" s="40"/>
      <c r="Q62" s="40"/>
      <c r="R62" s="75"/>
      <c r="S62" s="40"/>
    </row>
    <row r="63" spans="1:39" x14ac:dyDescent="0.25">
      <c r="S63" s="40"/>
    </row>
  </sheetData>
  <sortState xmlns:xlrd2="http://schemas.microsoft.com/office/spreadsheetml/2017/richdata2" ref="A18:R19">
    <sortCondition ref="C18:C19"/>
    <sortCondition descending="1" ref="N18:N19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versenyrejelentkezokKA354-20260</vt:lpstr>
      <vt:lpstr>'versenyrejelentkezokKA354-20260'!Nyomtatási_terület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Ragoncsa</dc:creator>
  <cp:lastModifiedBy>Zoltán Ragoncsa</cp:lastModifiedBy>
  <cp:lastPrinted>2026-06-21T03:26:10Z</cp:lastPrinted>
  <dcterms:created xsi:type="dcterms:W3CDTF">2026-06-14T21:04:03Z</dcterms:created>
  <dcterms:modified xsi:type="dcterms:W3CDTF">2026-06-23T20:48:04Z</dcterms:modified>
</cp:coreProperties>
</file>